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impac\Downloads\"/>
    </mc:Choice>
  </mc:AlternateContent>
  <xr:revisionPtr revIDLastSave="0" documentId="8_{4C63FB02-15EF-436B-9E33-0666C0011379}" xr6:coauthVersionLast="47" xr6:coauthVersionMax="47" xr10:uidLastSave="{00000000-0000-0000-0000-000000000000}"/>
  <bookViews>
    <workbookView xWindow="-96" yWindow="-96" windowWidth="20928" windowHeight="12432" xr2:uid="{00000000-000D-0000-FFFF-FFFF00000000}"/>
  </bookViews>
  <sheets>
    <sheet name="09-25 Imms" sheetId="6" r:id="rId1"/>
    <sheet name="12-25 Imms" sheetId="18" r:id="rId2"/>
    <sheet name="03-26 Imms" sheetId="19" r:id="rId3"/>
    <sheet name="06-26 Imms" sheetId="20" r:id="rId4"/>
    <sheet name="Form Q2" sheetId="12" state="hidden" r:id="rId5"/>
    <sheet name="Form Q3" sheetId="13" state="hidden" r:id="rId6"/>
    <sheet name="Form Q4" sheetId="14" state="hidden" r:id="rId7"/>
    <sheet name="Form 2" sheetId="9" state="hidden" r:id="rId8"/>
    <sheet name="Form 3" sheetId="10" state="hidden" r:id="rId9"/>
    <sheet name="Form 4" sheetId="11" state="hidden" r:id="rId10"/>
    <sheet name="Summary by Year 2" sheetId="16" state="hidden" r:id="rId11"/>
    <sheet name="Directions" sheetId="2" r:id="rId12"/>
    <sheet name="Reporting Process" sheetId="3" r:id="rId13"/>
    <sheet name="HSI Program Descriptions" sheetId="8" r:id="rId14"/>
    <sheet name="Expend Calc 2018" sheetId="17" state="hidden" r:id="rId15"/>
    <sheet name="Exp Calc 2019" sheetId="21" state="hidden" r:id="rId16"/>
  </sheets>
  <definedNames>
    <definedName name="_xlnm.Print_Area" localSheetId="2">'03-26 Imms'!$B$1:$H$67</definedName>
    <definedName name="_xlnm.Print_Area" localSheetId="3">'06-26 Imms'!$B$1:$H$67</definedName>
    <definedName name="_xlnm.Print_Area" localSheetId="0">'09-25 Imms'!$B$1:$H$67</definedName>
    <definedName name="_xlnm.Print_Area" localSheetId="1">'12-25 Imms'!$B$1:$H$67</definedName>
    <definedName name="_xlnm.Print_Area" localSheetId="7">'Form 2'!#REF!</definedName>
    <definedName name="_xlnm.Print_Area" localSheetId="8">'Form 3'!#REF!</definedName>
    <definedName name="_xlnm.Print_Area" localSheetId="9">'Form 4'!#REF!</definedName>
    <definedName name="_xlnm.Print_Area" localSheetId="4">'Form Q2'!$B$1:$H$61</definedName>
    <definedName name="_xlnm.Print_Area" localSheetId="5">'Form Q3'!$B$1:$H$61</definedName>
    <definedName name="_xlnm.Print_Area" localSheetId="6">'Form Q4'!$B$1:$H$61</definedName>
    <definedName name="_xlnm.Print_Area" localSheetId="13">'HSI Program Descriptions'!$A$1:$M$24</definedName>
    <definedName name="_xlnm.Print_Area" localSheetId="12">'Reporting Process'!$A$2:$N$21</definedName>
    <definedName name="_xlnm.Print_Titles" localSheetId="15">'Exp Calc 2019'!$A:$A,'Exp Calc 2019'!$4:$4</definedName>
    <definedName name="_xlnm.Print_Titles" localSheetId="14">'Expend Calc 2018'!$A:$A,'Expend Calc 2018'!$4:$4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8" l="1"/>
  <c r="B24" i="18"/>
  <c r="B23" i="18"/>
  <c r="B25" i="18" l="1"/>
  <c r="B25" i="19" l="1"/>
  <c r="B25" i="20" s="1"/>
  <c r="B23" i="19"/>
  <c r="B23" i="20" s="1"/>
  <c r="B24" i="19"/>
  <c r="B24" i="20" s="1"/>
  <c r="B26" i="18"/>
  <c r="B26" i="19" s="1"/>
  <c r="B26" i="20" s="1"/>
  <c r="B22" i="19"/>
  <c r="B22" i="20" s="1"/>
  <c r="J16" i="21" l="1"/>
  <c r="N49" i="21" s="1"/>
  <c r="J15" i="21"/>
  <c r="J48" i="21" s="1"/>
  <c r="J14" i="21"/>
  <c r="J33" i="21" s="1"/>
  <c r="J13" i="21"/>
  <c r="J12" i="21"/>
  <c r="S45" i="21" s="1"/>
  <c r="J6" i="21"/>
  <c r="J7" i="21"/>
  <c r="J26" i="21" s="1"/>
  <c r="J8" i="21"/>
  <c r="J41" i="21" s="1"/>
  <c r="J9" i="21"/>
  <c r="J42" i="21" s="1"/>
  <c r="J10" i="21"/>
  <c r="J43" i="21" s="1"/>
  <c r="J11" i="21"/>
  <c r="J5" i="21"/>
  <c r="J38" i="21" s="1"/>
  <c r="N16" i="21"/>
  <c r="N15" i="21"/>
  <c r="N14" i="21"/>
  <c r="N13" i="21"/>
  <c r="N12" i="21"/>
  <c r="N6" i="21"/>
  <c r="N7" i="21"/>
  <c r="N26" i="21" s="1"/>
  <c r="N8" i="21"/>
  <c r="N41" i="21" s="1"/>
  <c r="N9" i="21"/>
  <c r="N28" i="21" s="1"/>
  <c r="N10" i="21"/>
  <c r="N43" i="21" s="1"/>
  <c r="N11" i="21"/>
  <c r="N5" i="21"/>
  <c r="N24" i="21" s="1"/>
  <c r="R16" i="21"/>
  <c r="R15" i="21"/>
  <c r="R14" i="21"/>
  <c r="R13" i="21"/>
  <c r="R12" i="21"/>
  <c r="R6" i="21"/>
  <c r="R7" i="21"/>
  <c r="R26" i="21" s="1"/>
  <c r="R8" i="21"/>
  <c r="R41" i="21" s="1"/>
  <c r="R9" i="21"/>
  <c r="R42" i="21" s="1"/>
  <c r="R10" i="21"/>
  <c r="R43" i="21" s="1"/>
  <c r="R11" i="21"/>
  <c r="R5" i="21"/>
  <c r="R38" i="21" s="1"/>
  <c r="V16" i="21"/>
  <c r="V15" i="21"/>
  <c r="V14" i="21"/>
  <c r="V13" i="21"/>
  <c r="V12" i="21"/>
  <c r="V6" i="21"/>
  <c r="V7" i="21"/>
  <c r="V26" i="21" s="1"/>
  <c r="V8" i="21"/>
  <c r="V27" i="21" s="1"/>
  <c r="V9" i="21"/>
  <c r="V10" i="21"/>
  <c r="V43" i="21" s="1"/>
  <c r="V11" i="21"/>
  <c r="V5" i="21"/>
  <c r="V38" i="21" s="1"/>
  <c r="K16" i="21"/>
  <c r="K15" i="21"/>
  <c r="N48" i="21" s="1"/>
  <c r="K14" i="21"/>
  <c r="K13" i="21"/>
  <c r="K12" i="21"/>
  <c r="K11" i="21"/>
  <c r="K10" i="21"/>
  <c r="K29" i="21" s="1"/>
  <c r="K9" i="21"/>
  <c r="K28" i="21" s="1"/>
  <c r="K8" i="21"/>
  <c r="K41" i="21" s="1"/>
  <c r="K7" i="21"/>
  <c r="K40" i="21" s="1"/>
  <c r="K6" i="21"/>
  <c r="K39" i="21" s="1"/>
  <c r="K5" i="21"/>
  <c r="K38" i="21" s="1"/>
  <c r="O16" i="21"/>
  <c r="O15" i="21"/>
  <c r="O14" i="21"/>
  <c r="O13" i="21"/>
  <c r="O12" i="21"/>
  <c r="O6" i="21"/>
  <c r="O39" i="21" s="1"/>
  <c r="O7" i="21"/>
  <c r="O26" i="21" s="1"/>
  <c r="O8" i="21"/>
  <c r="O27" i="21" s="1"/>
  <c r="O9" i="21"/>
  <c r="O42" i="21" s="1"/>
  <c r="O10" i="21"/>
  <c r="O29" i="21" s="1"/>
  <c r="O11" i="21"/>
  <c r="O5" i="21"/>
  <c r="O38" i="21" s="1"/>
  <c r="S16" i="21"/>
  <c r="S15" i="21"/>
  <c r="S14" i="21"/>
  <c r="S13" i="21"/>
  <c r="S12" i="21"/>
  <c r="S6" i="21"/>
  <c r="S39" i="21" s="1"/>
  <c r="S7" i="21"/>
  <c r="S26" i="21" s="1"/>
  <c r="S8" i="21"/>
  <c r="S41" i="21" s="1"/>
  <c r="S9" i="21"/>
  <c r="S28" i="21" s="1"/>
  <c r="S10" i="21"/>
  <c r="S29" i="21" s="1"/>
  <c r="S11" i="21"/>
  <c r="S5" i="21"/>
  <c r="S38" i="21" s="1"/>
  <c r="W16" i="21"/>
  <c r="W15" i="21"/>
  <c r="W14" i="21"/>
  <c r="W13" i="21"/>
  <c r="W12" i="21"/>
  <c r="W6" i="21"/>
  <c r="W39" i="21" s="1"/>
  <c r="W7" i="21"/>
  <c r="W26" i="21" s="1"/>
  <c r="W8" i="21"/>
  <c r="W27" i="21" s="1"/>
  <c r="W9" i="21"/>
  <c r="W28" i="21" s="1"/>
  <c r="W10" i="21"/>
  <c r="W29" i="21" s="1"/>
  <c r="W11" i="21"/>
  <c r="W5" i="21"/>
  <c r="W24" i="21" s="1"/>
  <c r="G16" i="17"/>
  <c r="G15" i="17"/>
  <c r="G14" i="17"/>
  <c r="G13" i="17"/>
  <c r="G12" i="17"/>
  <c r="G6" i="17"/>
  <c r="G39" i="17" s="1"/>
  <c r="G7" i="17"/>
  <c r="G40" i="17" s="1"/>
  <c r="G8" i="17"/>
  <c r="G9" i="17"/>
  <c r="G41" i="17" s="1"/>
  <c r="G10" i="17"/>
  <c r="G11" i="17"/>
  <c r="G29" i="17" s="1"/>
  <c r="G5" i="17"/>
  <c r="G38" i="17" s="1"/>
  <c r="T16" i="21"/>
  <c r="T15" i="21"/>
  <c r="T14" i="21"/>
  <c r="T13" i="21"/>
  <c r="T12" i="21"/>
  <c r="T6" i="21"/>
  <c r="T39" i="21" s="1"/>
  <c r="T7" i="21"/>
  <c r="T40" i="21" s="1"/>
  <c r="T8" i="21"/>
  <c r="T9" i="21"/>
  <c r="T42" i="21" s="1"/>
  <c r="T10" i="21"/>
  <c r="T29" i="21" s="1"/>
  <c r="T11" i="21"/>
  <c r="P16" i="21"/>
  <c r="P15" i="21"/>
  <c r="P14" i="21"/>
  <c r="P13" i="21"/>
  <c r="P12" i="21"/>
  <c r="P6" i="21"/>
  <c r="P39" i="21" s="1"/>
  <c r="P7" i="21"/>
  <c r="P8" i="21"/>
  <c r="P41" i="21" s="1"/>
  <c r="P9" i="21"/>
  <c r="P28" i="21" s="1"/>
  <c r="P10" i="21"/>
  <c r="P43" i="21" s="1"/>
  <c r="P11" i="21"/>
  <c r="P5" i="21"/>
  <c r="P38" i="21" s="1"/>
  <c r="T5" i="21"/>
  <c r="T38" i="21" s="1"/>
  <c r="X13" i="21"/>
  <c r="X14" i="21"/>
  <c r="X15" i="21"/>
  <c r="X16" i="21"/>
  <c r="X12" i="21"/>
  <c r="X6" i="21"/>
  <c r="X25" i="21" s="1"/>
  <c r="X7" i="21"/>
  <c r="X40" i="21" s="1"/>
  <c r="X8" i="21"/>
  <c r="X41" i="21" s="1"/>
  <c r="X9" i="21"/>
  <c r="X42" i="21" s="1"/>
  <c r="X10" i="21"/>
  <c r="X43" i="21" s="1"/>
  <c r="X11" i="21"/>
  <c r="X5" i="21"/>
  <c r="X38" i="21" s="1"/>
  <c r="H13" i="17"/>
  <c r="H14" i="17"/>
  <c r="H15" i="17"/>
  <c r="H16" i="17"/>
  <c r="H12" i="17"/>
  <c r="H6" i="17"/>
  <c r="H25" i="17" s="1"/>
  <c r="H7" i="17"/>
  <c r="H26" i="17" s="1"/>
  <c r="H8" i="17"/>
  <c r="H42" i="17" s="1"/>
  <c r="H9" i="17"/>
  <c r="H41" i="17" s="1"/>
  <c r="H10" i="17"/>
  <c r="H11" i="17"/>
  <c r="H43" i="17" s="1"/>
  <c r="H5" i="17"/>
  <c r="H38" i="17" s="1"/>
  <c r="L16" i="17"/>
  <c r="L15" i="17"/>
  <c r="L14" i="17"/>
  <c r="L13" i="17"/>
  <c r="L12" i="17"/>
  <c r="L11" i="17"/>
  <c r="L43" i="17" s="1"/>
  <c r="L10" i="17"/>
  <c r="L9" i="17"/>
  <c r="L27" i="17" s="1"/>
  <c r="L8" i="17"/>
  <c r="L28" i="17" s="1"/>
  <c r="L7" i="17"/>
  <c r="L40" i="17" s="1"/>
  <c r="L6" i="17"/>
  <c r="L39" i="17" s="1"/>
  <c r="L5" i="17"/>
  <c r="L38" i="17" s="1"/>
  <c r="U16" i="21"/>
  <c r="U15" i="21"/>
  <c r="U14" i="21"/>
  <c r="U13" i="21"/>
  <c r="U12" i="21"/>
  <c r="U11" i="21"/>
  <c r="U10" i="21"/>
  <c r="U29" i="21" s="1"/>
  <c r="U9" i="21"/>
  <c r="U42" i="21" s="1"/>
  <c r="U8" i="21"/>
  <c r="U7" i="21"/>
  <c r="U40" i="21" s="1"/>
  <c r="U6" i="21"/>
  <c r="U39" i="21" s="1"/>
  <c r="U5" i="21"/>
  <c r="U38" i="21" s="1"/>
  <c r="Y16" i="21"/>
  <c r="Y15" i="21"/>
  <c r="Y14" i="21"/>
  <c r="Y13" i="21"/>
  <c r="Y12" i="21"/>
  <c r="Y11" i="21"/>
  <c r="Y10" i="21"/>
  <c r="Y43" i="21" s="1"/>
  <c r="Y9" i="21"/>
  <c r="Y42" i="21" s="1"/>
  <c r="Y8" i="21"/>
  <c r="Y41" i="21" s="1"/>
  <c r="Y7" i="21"/>
  <c r="Y40" i="21" s="1"/>
  <c r="Y6" i="21"/>
  <c r="Y25" i="21" s="1"/>
  <c r="Y5" i="21"/>
  <c r="Y24" i="21" s="1"/>
  <c r="Z50" i="21"/>
  <c r="Y50" i="21"/>
  <c r="X50" i="21"/>
  <c r="W50" i="21"/>
  <c r="V50" i="21"/>
  <c r="U50" i="21"/>
  <c r="T50" i="21"/>
  <c r="S50" i="21"/>
  <c r="R50" i="21"/>
  <c r="Q50" i="21"/>
  <c r="P50" i="21"/>
  <c r="O50" i="21"/>
  <c r="N50" i="21"/>
  <c r="M50" i="21"/>
  <c r="L50" i="21"/>
  <c r="K50" i="21"/>
  <c r="J50" i="21"/>
  <c r="I50" i="21"/>
  <c r="H50" i="21"/>
  <c r="G50" i="21"/>
  <c r="F50" i="21"/>
  <c r="E50" i="21"/>
  <c r="D50" i="21"/>
  <c r="C50" i="21"/>
  <c r="O49" i="21"/>
  <c r="M49" i="21"/>
  <c r="L49" i="21"/>
  <c r="K49" i="21"/>
  <c r="I49" i="21"/>
  <c r="H49" i="21"/>
  <c r="G49" i="21"/>
  <c r="F49" i="21"/>
  <c r="E49" i="21"/>
  <c r="D49" i="21"/>
  <c r="C49" i="21"/>
  <c r="M48" i="21"/>
  <c r="I48" i="21"/>
  <c r="H48" i="21"/>
  <c r="G48" i="21"/>
  <c r="F48" i="21"/>
  <c r="E48" i="21"/>
  <c r="D48" i="21"/>
  <c r="C48" i="21"/>
  <c r="I47" i="21"/>
  <c r="H47" i="21"/>
  <c r="G47" i="21"/>
  <c r="F47" i="21"/>
  <c r="E47" i="21"/>
  <c r="D47" i="21"/>
  <c r="C47" i="21"/>
  <c r="N46" i="21"/>
  <c r="I46" i="21"/>
  <c r="H46" i="21"/>
  <c r="G46" i="21"/>
  <c r="F46" i="21"/>
  <c r="E46" i="21"/>
  <c r="D46" i="21"/>
  <c r="C46" i="21"/>
  <c r="K45" i="21"/>
  <c r="I45" i="21"/>
  <c r="H45" i="21"/>
  <c r="G45" i="21"/>
  <c r="F45" i="21"/>
  <c r="E45" i="21"/>
  <c r="D45" i="21"/>
  <c r="C45" i="21"/>
  <c r="Z43" i="21"/>
  <c r="U43" i="21"/>
  <c r="T43" i="21"/>
  <c r="Q43" i="21"/>
  <c r="M43" i="21"/>
  <c r="L43" i="21"/>
  <c r="K43" i="21"/>
  <c r="I43" i="21"/>
  <c r="H43" i="21"/>
  <c r="G43" i="21"/>
  <c r="F43" i="21"/>
  <c r="E43" i="21"/>
  <c r="D43" i="21"/>
  <c r="C43" i="21"/>
  <c r="Z42" i="21"/>
  <c r="W42" i="21"/>
  <c r="V42" i="21"/>
  <c r="S42" i="21"/>
  <c r="Q42" i="21"/>
  <c r="N42" i="21"/>
  <c r="M42" i="21"/>
  <c r="L42" i="21"/>
  <c r="I42" i="21"/>
  <c r="H42" i="21"/>
  <c r="G42" i="21"/>
  <c r="F42" i="21"/>
  <c r="E42" i="21"/>
  <c r="D42" i="21"/>
  <c r="C42" i="21"/>
  <c r="Z41" i="21"/>
  <c r="T41" i="21"/>
  <c r="Q41" i="21"/>
  <c r="O41" i="21"/>
  <c r="M41" i="21"/>
  <c r="L41" i="21"/>
  <c r="I41" i="21"/>
  <c r="H41" i="21"/>
  <c r="G41" i="21"/>
  <c r="F41" i="21"/>
  <c r="E41" i="21"/>
  <c r="D41" i="21"/>
  <c r="C41" i="21"/>
  <c r="Z40" i="21"/>
  <c r="W40" i="21"/>
  <c r="R40" i="21"/>
  <c r="Q40" i="21"/>
  <c r="P40" i="21"/>
  <c r="N40" i="21"/>
  <c r="M40" i="21"/>
  <c r="L40" i="21"/>
  <c r="I40" i="21"/>
  <c r="H40" i="21"/>
  <c r="G40" i="21"/>
  <c r="F40" i="21"/>
  <c r="E40" i="21"/>
  <c r="D40" i="21"/>
  <c r="C40" i="21"/>
  <c r="Z39" i="21"/>
  <c r="X39" i="21"/>
  <c r="V39" i="21"/>
  <c r="R39" i="21"/>
  <c r="Q39" i="21"/>
  <c r="N39" i="21"/>
  <c r="M39" i="21"/>
  <c r="L39" i="21"/>
  <c r="J39" i="21"/>
  <c r="I39" i="21"/>
  <c r="H39" i="21"/>
  <c r="G39" i="21"/>
  <c r="F39" i="21"/>
  <c r="E39" i="21"/>
  <c r="D39" i="21"/>
  <c r="C39" i="21"/>
  <c r="Z38" i="21"/>
  <c r="W38" i="21"/>
  <c r="Q38" i="21"/>
  <c r="M38" i="21"/>
  <c r="L38" i="21"/>
  <c r="I38" i="21"/>
  <c r="H38" i="21"/>
  <c r="G38" i="21"/>
  <c r="F38" i="21"/>
  <c r="E38" i="21"/>
  <c r="E51" i="21" s="1"/>
  <c r="D38" i="21"/>
  <c r="C38" i="21"/>
  <c r="Z36" i="21"/>
  <c r="Y36" i="21"/>
  <c r="X36" i="21"/>
  <c r="W36" i="21"/>
  <c r="V36" i="21"/>
  <c r="U36" i="21"/>
  <c r="T36" i="21"/>
  <c r="S36" i="21"/>
  <c r="R36" i="21"/>
  <c r="Q36" i="21"/>
  <c r="P36" i="21"/>
  <c r="O36" i="21"/>
  <c r="N36" i="21"/>
  <c r="M36" i="21"/>
  <c r="L36" i="21"/>
  <c r="K36" i="21"/>
  <c r="J36" i="21"/>
  <c r="I36" i="21"/>
  <c r="H36" i="21"/>
  <c r="G36" i="21"/>
  <c r="F36" i="21"/>
  <c r="E36" i="21"/>
  <c r="D36" i="21"/>
  <c r="C36" i="21"/>
  <c r="P35" i="21"/>
  <c r="O35" i="21"/>
  <c r="N35" i="21"/>
  <c r="L35" i="21"/>
  <c r="J35" i="21"/>
  <c r="I35" i="21"/>
  <c r="H35" i="21"/>
  <c r="G35" i="21"/>
  <c r="F35" i="21"/>
  <c r="E35" i="21"/>
  <c r="D35" i="21"/>
  <c r="C35" i="21"/>
  <c r="S34" i="21"/>
  <c r="O34" i="21"/>
  <c r="K34" i="21"/>
  <c r="J34" i="21"/>
  <c r="I34" i="21"/>
  <c r="H34" i="21"/>
  <c r="G34" i="21"/>
  <c r="F34" i="21"/>
  <c r="E34" i="21"/>
  <c r="D34" i="21"/>
  <c r="C34" i="21"/>
  <c r="I33" i="21"/>
  <c r="H33" i="21"/>
  <c r="G33" i="21"/>
  <c r="F33" i="21"/>
  <c r="E33" i="21"/>
  <c r="D33" i="21"/>
  <c r="C33" i="21"/>
  <c r="T32" i="21"/>
  <c r="I32" i="21"/>
  <c r="H32" i="21"/>
  <c r="G32" i="21"/>
  <c r="F32" i="21"/>
  <c r="E32" i="21"/>
  <c r="D32" i="21"/>
  <c r="C32" i="21"/>
  <c r="L31" i="21"/>
  <c r="I31" i="21"/>
  <c r="H31" i="21"/>
  <c r="G31" i="21"/>
  <c r="F31" i="21"/>
  <c r="E31" i="21"/>
  <c r="D31" i="21"/>
  <c r="C31" i="21"/>
  <c r="AA30" i="21"/>
  <c r="Z29" i="21"/>
  <c r="Y29" i="21"/>
  <c r="Q29" i="21"/>
  <c r="P29" i="21"/>
  <c r="M29" i="21"/>
  <c r="L29" i="21"/>
  <c r="I29" i="21"/>
  <c r="H29" i="21"/>
  <c r="G29" i="21"/>
  <c r="F29" i="21"/>
  <c r="E29" i="21"/>
  <c r="D29" i="21"/>
  <c r="C29" i="21"/>
  <c r="Z28" i="21"/>
  <c r="Y28" i="21"/>
  <c r="X28" i="21"/>
  <c r="V28" i="21"/>
  <c r="U28" i="21"/>
  <c r="T28" i="21"/>
  <c r="R28" i="21"/>
  <c r="Q28" i="21"/>
  <c r="O28" i="21"/>
  <c r="M28" i="21"/>
  <c r="L28" i="21"/>
  <c r="I28" i="21"/>
  <c r="H28" i="21"/>
  <c r="G28" i="21"/>
  <c r="F28" i="21"/>
  <c r="E28" i="21"/>
  <c r="D28" i="21"/>
  <c r="C28" i="21"/>
  <c r="Z27" i="21"/>
  <c r="Y27" i="21"/>
  <c r="X27" i="21"/>
  <c r="U27" i="21"/>
  <c r="T27" i="21"/>
  <c r="Q27" i="21"/>
  <c r="M27" i="21"/>
  <c r="L27" i="21"/>
  <c r="K27" i="21"/>
  <c r="I27" i="21"/>
  <c r="H27" i="21"/>
  <c r="G27" i="21"/>
  <c r="F27" i="21"/>
  <c r="E27" i="21"/>
  <c r="D27" i="21"/>
  <c r="C27" i="21"/>
  <c r="Z26" i="21"/>
  <c r="X26" i="21"/>
  <c r="U26" i="21"/>
  <c r="T26" i="21"/>
  <c r="Q26" i="21"/>
  <c r="P26" i="21"/>
  <c r="M26" i="21"/>
  <c r="L26" i="21"/>
  <c r="I26" i="21"/>
  <c r="H26" i="21"/>
  <c r="G26" i="21"/>
  <c r="F26" i="21"/>
  <c r="E26" i="21"/>
  <c r="D26" i="21"/>
  <c r="C26" i="21"/>
  <c r="Z25" i="21"/>
  <c r="V25" i="21"/>
  <c r="T25" i="21"/>
  <c r="R25" i="21"/>
  <c r="Q25" i="21"/>
  <c r="P25" i="21"/>
  <c r="N25" i="21"/>
  <c r="M25" i="21"/>
  <c r="L25" i="21"/>
  <c r="J25" i="21"/>
  <c r="I25" i="21"/>
  <c r="H25" i="21"/>
  <c r="G25" i="21"/>
  <c r="F25" i="21"/>
  <c r="E25" i="21"/>
  <c r="D25" i="21"/>
  <c r="C25" i="21"/>
  <c r="C18" i="21" s="1"/>
  <c r="Z24" i="21"/>
  <c r="V24" i="21"/>
  <c r="R24" i="21"/>
  <c r="Q24" i="21"/>
  <c r="M24" i="21"/>
  <c r="L24" i="21"/>
  <c r="I24" i="21"/>
  <c r="H24" i="21"/>
  <c r="H18" i="21" s="1"/>
  <c r="H19" i="21" s="1"/>
  <c r="G24" i="21"/>
  <c r="F24" i="21"/>
  <c r="E24" i="21"/>
  <c r="D24" i="21"/>
  <c r="C24" i="21"/>
  <c r="B19" i="21"/>
  <c r="AA17" i="21"/>
  <c r="AA50" i="21" s="1"/>
  <c r="I16" i="17"/>
  <c r="I15" i="17"/>
  <c r="I14" i="17"/>
  <c r="I13" i="17"/>
  <c r="I12" i="17"/>
  <c r="I11" i="17"/>
  <c r="I29" i="17" s="1"/>
  <c r="I6" i="17"/>
  <c r="I25" i="17" s="1"/>
  <c r="I7" i="17"/>
  <c r="I26" i="17" s="1"/>
  <c r="I8" i="17"/>
  <c r="I42" i="17" s="1"/>
  <c r="I9" i="17"/>
  <c r="I10" i="17"/>
  <c r="I5" i="17"/>
  <c r="M13" i="17"/>
  <c r="M14" i="17"/>
  <c r="M15" i="17"/>
  <c r="M16" i="17"/>
  <c r="M11" i="17"/>
  <c r="M29" i="17" s="1"/>
  <c r="M12" i="17"/>
  <c r="M6" i="17"/>
  <c r="M39" i="17" s="1"/>
  <c r="M7" i="17"/>
  <c r="M40" i="17" s="1"/>
  <c r="M8" i="17"/>
  <c r="M9" i="17"/>
  <c r="M27" i="17" s="1"/>
  <c r="M10" i="17"/>
  <c r="M5" i="17"/>
  <c r="M38" i="17" s="1"/>
  <c r="Q13" i="17"/>
  <c r="Q14" i="17"/>
  <c r="Q15" i="17"/>
  <c r="Q16" i="17"/>
  <c r="Q12" i="17"/>
  <c r="Q11" i="17"/>
  <c r="Q29" i="17" s="1"/>
  <c r="Q8" i="17"/>
  <c r="Q42" i="17" s="1"/>
  <c r="Q9" i="17"/>
  <c r="Q41" i="17" s="1"/>
  <c r="Q10" i="17"/>
  <c r="Q7" i="17"/>
  <c r="Q40" i="17" s="1"/>
  <c r="Q6" i="17"/>
  <c r="Q25" i="17" s="1"/>
  <c r="Q5" i="17"/>
  <c r="Q24" i="17" s="1"/>
  <c r="F16" i="17"/>
  <c r="F15" i="17"/>
  <c r="F14" i="17"/>
  <c r="F13" i="17"/>
  <c r="F12" i="17"/>
  <c r="F11" i="17"/>
  <c r="F43" i="17" s="1"/>
  <c r="F10" i="17"/>
  <c r="F9" i="17"/>
  <c r="F41" i="17" s="1"/>
  <c r="F8" i="17"/>
  <c r="F42" i="17" s="1"/>
  <c r="F7" i="17"/>
  <c r="F26" i="17" s="1"/>
  <c r="F6" i="17"/>
  <c r="F25" i="17" s="1"/>
  <c r="F5" i="17"/>
  <c r="F38" i="17" s="1"/>
  <c r="E16" i="17"/>
  <c r="E15" i="17"/>
  <c r="E14" i="17"/>
  <c r="E13" i="17"/>
  <c r="E12" i="17"/>
  <c r="E11" i="17"/>
  <c r="E29" i="17" s="1"/>
  <c r="E10" i="17"/>
  <c r="E9" i="17"/>
  <c r="E27" i="17" s="1"/>
  <c r="E8" i="17"/>
  <c r="E42" i="17" s="1"/>
  <c r="E7" i="17"/>
  <c r="E40" i="17" s="1"/>
  <c r="E6" i="17"/>
  <c r="E39" i="17" s="1"/>
  <c r="E5" i="17"/>
  <c r="E24" i="17" s="1"/>
  <c r="Z50" i="17"/>
  <c r="D16" i="17"/>
  <c r="T35" i="17" s="1"/>
  <c r="D15" i="17"/>
  <c r="D14" i="17"/>
  <c r="D13" i="17"/>
  <c r="C13" i="17"/>
  <c r="C46" i="17" s="1"/>
  <c r="C14" i="17"/>
  <c r="C47" i="17" s="1"/>
  <c r="C15" i="17"/>
  <c r="C48" i="17" s="1"/>
  <c r="C16" i="17"/>
  <c r="C12" i="17"/>
  <c r="C45" i="17" s="1"/>
  <c r="D12" i="17"/>
  <c r="D11" i="17"/>
  <c r="D43" i="17" s="1"/>
  <c r="C11" i="17"/>
  <c r="C43" i="17" s="1"/>
  <c r="D10" i="17"/>
  <c r="D9" i="17"/>
  <c r="D27" i="17" s="1"/>
  <c r="D8" i="17"/>
  <c r="D42" i="17" s="1"/>
  <c r="D7" i="17"/>
  <c r="D40" i="17" s="1"/>
  <c r="D6" i="17"/>
  <c r="D25" i="17" s="1"/>
  <c r="D5" i="17"/>
  <c r="D24" i="17" s="1"/>
  <c r="D28" i="17"/>
  <c r="C6" i="17"/>
  <c r="C39" i="17" s="1"/>
  <c r="C7" i="17"/>
  <c r="C40" i="17" s="1"/>
  <c r="C8" i="17"/>
  <c r="C42" i="17" s="1"/>
  <c r="C9" i="17"/>
  <c r="C41" i="17" s="1"/>
  <c r="C10" i="17"/>
  <c r="C5" i="17"/>
  <c r="C38" i="17" s="1"/>
  <c r="H37" i="20"/>
  <c r="G37" i="20"/>
  <c r="F37" i="20"/>
  <c r="E37" i="20"/>
  <c r="D37" i="20"/>
  <c r="C37" i="20"/>
  <c r="H37" i="19"/>
  <c r="G37" i="19"/>
  <c r="F37" i="19"/>
  <c r="E37" i="19"/>
  <c r="D37" i="19"/>
  <c r="C37" i="19"/>
  <c r="H37" i="18"/>
  <c r="G37" i="18"/>
  <c r="F37" i="18"/>
  <c r="E37" i="18"/>
  <c r="D37" i="18"/>
  <c r="C37" i="18"/>
  <c r="Y50" i="17"/>
  <c r="X50" i="17"/>
  <c r="W50" i="17"/>
  <c r="U50" i="17"/>
  <c r="T50" i="17"/>
  <c r="S50" i="17"/>
  <c r="Q50" i="17"/>
  <c r="P50" i="17"/>
  <c r="O50" i="17"/>
  <c r="M50" i="17"/>
  <c r="L50" i="17"/>
  <c r="K50" i="17"/>
  <c r="I50" i="17"/>
  <c r="H50" i="17"/>
  <c r="G50" i="17"/>
  <c r="E50" i="17"/>
  <c r="D50" i="17"/>
  <c r="C50" i="17"/>
  <c r="C49" i="17"/>
  <c r="Z43" i="17"/>
  <c r="Y43" i="17"/>
  <c r="X43" i="17"/>
  <c r="W43" i="17"/>
  <c r="V43" i="17"/>
  <c r="U43" i="17"/>
  <c r="T43" i="17"/>
  <c r="S43" i="17"/>
  <c r="R43" i="17"/>
  <c r="Q43" i="17"/>
  <c r="P43" i="17"/>
  <c r="O43" i="17"/>
  <c r="N43" i="17"/>
  <c r="K43" i="17"/>
  <c r="J43" i="17"/>
  <c r="I43" i="17"/>
  <c r="Z42" i="17"/>
  <c r="Y42" i="17"/>
  <c r="X42" i="17"/>
  <c r="W42" i="17"/>
  <c r="V42" i="17"/>
  <c r="U42" i="17"/>
  <c r="T42" i="17"/>
  <c r="S42" i="17"/>
  <c r="R42" i="17"/>
  <c r="P42" i="17"/>
  <c r="O42" i="17"/>
  <c r="N42" i="17"/>
  <c r="M42" i="17"/>
  <c r="L42" i="17"/>
  <c r="K42" i="17"/>
  <c r="J42" i="17"/>
  <c r="G42" i="17"/>
  <c r="Z41" i="17"/>
  <c r="Y41" i="17"/>
  <c r="X41" i="17"/>
  <c r="W41" i="17"/>
  <c r="V41" i="17"/>
  <c r="U41" i="17"/>
  <c r="T41" i="17"/>
  <c r="S41" i="17"/>
  <c r="R41" i="17"/>
  <c r="P41" i="17"/>
  <c r="O41" i="17"/>
  <c r="N41" i="17"/>
  <c r="M41" i="17"/>
  <c r="L41" i="17"/>
  <c r="K41" i="17"/>
  <c r="J41" i="17"/>
  <c r="I41" i="17"/>
  <c r="Z40" i="17"/>
  <c r="Y40" i="17"/>
  <c r="X40" i="17"/>
  <c r="W40" i="17"/>
  <c r="V40" i="17"/>
  <c r="U40" i="17"/>
  <c r="T40" i="17"/>
  <c r="S40" i="17"/>
  <c r="R40" i="17"/>
  <c r="P40" i="17"/>
  <c r="O40" i="17"/>
  <c r="N40" i="17"/>
  <c r="K40" i="17"/>
  <c r="J40" i="17"/>
  <c r="H40" i="17"/>
  <c r="Z39" i="17"/>
  <c r="Y39" i="17"/>
  <c r="X39" i="17"/>
  <c r="W39" i="17"/>
  <c r="V39" i="17"/>
  <c r="U39" i="17"/>
  <c r="T39" i="17"/>
  <c r="S39" i="17"/>
  <c r="R39" i="17"/>
  <c r="P39" i="17"/>
  <c r="O39" i="17"/>
  <c r="N39" i="17"/>
  <c r="K39" i="17"/>
  <c r="J39" i="17"/>
  <c r="H39" i="17"/>
  <c r="Z38" i="17"/>
  <c r="Y38" i="17"/>
  <c r="X38" i="17"/>
  <c r="W38" i="17"/>
  <c r="V38" i="17"/>
  <c r="U38" i="17"/>
  <c r="T38" i="17"/>
  <c r="S38" i="17"/>
  <c r="R38" i="17"/>
  <c r="P38" i="17"/>
  <c r="O38" i="17"/>
  <c r="N38" i="17"/>
  <c r="K38" i="17"/>
  <c r="J38" i="17"/>
  <c r="E38" i="17"/>
  <c r="Z36" i="17"/>
  <c r="Y36" i="17"/>
  <c r="X36" i="17"/>
  <c r="W36" i="17"/>
  <c r="V36" i="17"/>
  <c r="U36" i="17"/>
  <c r="T36" i="17"/>
  <c r="S36" i="17"/>
  <c r="R36" i="17"/>
  <c r="Q36" i="17"/>
  <c r="P36" i="17"/>
  <c r="O36" i="17"/>
  <c r="N36" i="17"/>
  <c r="M36" i="17"/>
  <c r="L36" i="17"/>
  <c r="K36" i="17"/>
  <c r="J36" i="17"/>
  <c r="I36" i="17"/>
  <c r="H36" i="17"/>
  <c r="G36" i="17"/>
  <c r="F36" i="17"/>
  <c r="E36" i="17"/>
  <c r="D36" i="17"/>
  <c r="C36" i="17"/>
  <c r="D35" i="17"/>
  <c r="C35" i="17"/>
  <c r="AA30" i="17"/>
  <c r="Z29" i="17"/>
  <c r="Y29" i="17"/>
  <c r="X29" i="17"/>
  <c r="W29" i="17"/>
  <c r="V29" i="17"/>
  <c r="U29" i="17"/>
  <c r="T29" i="17"/>
  <c r="S29" i="17"/>
  <c r="R29" i="17"/>
  <c r="P29" i="17"/>
  <c r="O29" i="17"/>
  <c r="N29" i="17"/>
  <c r="K29" i="17"/>
  <c r="J29" i="17"/>
  <c r="D29" i="17"/>
  <c r="C29" i="17"/>
  <c r="Z28" i="17"/>
  <c r="Y28" i="17"/>
  <c r="X28" i="17"/>
  <c r="W28" i="17"/>
  <c r="V28" i="17"/>
  <c r="U28" i="17"/>
  <c r="T28" i="17"/>
  <c r="S28" i="17"/>
  <c r="R28" i="17"/>
  <c r="P28" i="17"/>
  <c r="O28" i="17"/>
  <c r="N28" i="17"/>
  <c r="M28" i="17"/>
  <c r="K28" i="17"/>
  <c r="J28" i="17"/>
  <c r="G28" i="17"/>
  <c r="F28" i="17"/>
  <c r="Z27" i="17"/>
  <c r="Y27" i="17"/>
  <c r="X27" i="17"/>
  <c r="W27" i="17"/>
  <c r="V27" i="17"/>
  <c r="U27" i="17"/>
  <c r="T27" i="17"/>
  <c r="S27" i="17"/>
  <c r="R27" i="17"/>
  <c r="P27" i="17"/>
  <c r="O27" i="17"/>
  <c r="N27" i="17"/>
  <c r="K27" i="17"/>
  <c r="J27" i="17"/>
  <c r="I27" i="17"/>
  <c r="H27" i="17"/>
  <c r="Z26" i="17"/>
  <c r="Y26" i="17"/>
  <c r="X26" i="17"/>
  <c r="W26" i="17"/>
  <c r="V26" i="17"/>
  <c r="U26" i="17"/>
  <c r="T26" i="17"/>
  <c r="S26" i="17"/>
  <c r="R26" i="17"/>
  <c r="P26" i="17"/>
  <c r="O26" i="17"/>
  <c r="N26" i="17"/>
  <c r="L26" i="17"/>
  <c r="K26" i="17"/>
  <c r="J26" i="17"/>
  <c r="G26" i="17"/>
  <c r="Z25" i="17"/>
  <c r="Y25" i="17"/>
  <c r="X25" i="17"/>
  <c r="W25" i="17"/>
  <c r="V25" i="17"/>
  <c r="U25" i="17"/>
  <c r="T25" i="17"/>
  <c r="S25" i="17"/>
  <c r="R25" i="17"/>
  <c r="P25" i="17"/>
  <c r="O25" i="17"/>
  <c r="N25" i="17"/>
  <c r="K25" i="17"/>
  <c r="J25" i="17"/>
  <c r="E25" i="17"/>
  <c r="C25" i="17"/>
  <c r="Z24" i="17"/>
  <c r="Y24" i="17"/>
  <c r="X24" i="17"/>
  <c r="W24" i="17"/>
  <c r="V24" i="17"/>
  <c r="U24" i="17"/>
  <c r="T24" i="17"/>
  <c r="S24" i="17"/>
  <c r="R24" i="17"/>
  <c r="P24" i="17"/>
  <c r="O24" i="17"/>
  <c r="N24" i="17"/>
  <c r="L24" i="17"/>
  <c r="K24" i="17"/>
  <c r="J24" i="17"/>
  <c r="G24" i="17"/>
  <c r="B19" i="17"/>
  <c r="AA17" i="17"/>
  <c r="AA50" i="17" s="1"/>
  <c r="M31" i="21" l="1"/>
  <c r="L45" i="21"/>
  <c r="V46" i="21"/>
  <c r="F18" i="21"/>
  <c r="F19" i="21" s="1"/>
  <c r="K25" i="21"/>
  <c r="J29" i="21"/>
  <c r="AA29" i="21" s="1"/>
  <c r="R29" i="21"/>
  <c r="F29" i="17"/>
  <c r="D34" i="17"/>
  <c r="U25" i="21"/>
  <c r="V29" i="21"/>
  <c r="J31" i="21"/>
  <c r="I51" i="21"/>
  <c r="I39" i="17"/>
  <c r="E41" i="17"/>
  <c r="E43" i="17"/>
  <c r="D49" i="17"/>
  <c r="J28" i="21"/>
  <c r="N29" i="21"/>
  <c r="X29" i="21"/>
  <c r="K31" i="21"/>
  <c r="L32" i="21"/>
  <c r="M35" i="21"/>
  <c r="D51" i="21"/>
  <c r="V40" i="21"/>
  <c r="J45" i="21"/>
  <c r="J46" i="21"/>
  <c r="J49" i="21"/>
  <c r="Z49" i="21"/>
  <c r="D18" i="21"/>
  <c r="D19" i="21" s="1"/>
  <c r="Q45" i="21"/>
  <c r="O31" i="21"/>
  <c r="Y39" i="21"/>
  <c r="M45" i="21"/>
  <c r="M51" i="21" s="1"/>
  <c r="Q27" i="17"/>
  <c r="Q28" i="17"/>
  <c r="D32" i="17"/>
  <c r="Y26" i="21"/>
  <c r="P27" i="21"/>
  <c r="S31" i="21"/>
  <c r="K35" i="21"/>
  <c r="T35" i="21"/>
  <c r="H51" i="21"/>
  <c r="H24" i="17"/>
  <c r="H28" i="17"/>
  <c r="Q38" i="17"/>
  <c r="AA9" i="21"/>
  <c r="AA42" i="21" s="1"/>
  <c r="AB17" i="21"/>
  <c r="J24" i="21"/>
  <c r="S24" i="21"/>
  <c r="T31" i="21"/>
  <c r="V35" i="21"/>
  <c r="Y38" i="21"/>
  <c r="V41" i="21"/>
  <c r="R46" i="21"/>
  <c r="P49" i="21"/>
  <c r="Q46" i="21"/>
  <c r="F27" i="17"/>
  <c r="I28" i="17"/>
  <c r="G43" i="17"/>
  <c r="M43" i="17"/>
  <c r="AA12" i="21"/>
  <c r="AB12" i="21" s="1"/>
  <c r="G18" i="21"/>
  <c r="G19" i="21" s="1"/>
  <c r="K24" i="21"/>
  <c r="O24" i="21"/>
  <c r="T24" i="21"/>
  <c r="X24" i="21"/>
  <c r="J27" i="21"/>
  <c r="N27" i="21"/>
  <c r="R27" i="21"/>
  <c r="W31" i="21"/>
  <c r="J32" i="21"/>
  <c r="O32" i="21"/>
  <c r="X32" i="21"/>
  <c r="R35" i="21"/>
  <c r="W35" i="21"/>
  <c r="F51" i="21"/>
  <c r="N38" i="21"/>
  <c r="J40" i="21"/>
  <c r="O40" i="21"/>
  <c r="S40" i="21"/>
  <c r="W41" i="21"/>
  <c r="P42" i="21"/>
  <c r="L46" i="21"/>
  <c r="L51" i="21" s="1"/>
  <c r="U46" i="21"/>
  <c r="R49" i="21"/>
  <c r="M24" i="17"/>
  <c r="M26" i="17"/>
  <c r="M32" i="21"/>
  <c r="W32" i="21"/>
  <c r="Q35" i="21"/>
  <c r="K42" i="21"/>
  <c r="K46" i="21"/>
  <c r="M47" i="21"/>
  <c r="C28" i="17"/>
  <c r="F24" i="17"/>
  <c r="L25" i="17"/>
  <c r="C34" i="17"/>
  <c r="F35" i="17"/>
  <c r="AA13" i="21"/>
  <c r="AA46" i="21" s="1"/>
  <c r="U24" i="21"/>
  <c r="S27" i="21"/>
  <c r="P31" i="21"/>
  <c r="K32" i="21"/>
  <c r="P32" i="21"/>
  <c r="N33" i="21"/>
  <c r="S35" i="21"/>
  <c r="AA36" i="21"/>
  <c r="C51" i="21"/>
  <c r="G51" i="21"/>
  <c r="M46" i="21"/>
  <c r="J47" i="21"/>
  <c r="J51" i="21" s="1"/>
  <c r="AA8" i="21"/>
  <c r="AA41" i="21" s="1"/>
  <c r="X31" i="21"/>
  <c r="W49" i="21"/>
  <c r="Y46" i="21"/>
  <c r="Y49" i="21"/>
  <c r="Q49" i="21"/>
  <c r="C33" i="17"/>
  <c r="C32" i="17"/>
  <c r="C31" i="17"/>
  <c r="AA10" i="17"/>
  <c r="AB10" i="17" s="1"/>
  <c r="C27" i="17"/>
  <c r="E34" i="17"/>
  <c r="D47" i="17"/>
  <c r="E26" i="17"/>
  <c r="H29" i="17"/>
  <c r="L29" i="17"/>
  <c r="AA5" i="21"/>
  <c r="AA38" i="21" s="1"/>
  <c r="AA16" i="21"/>
  <c r="AB16" i="21" s="1"/>
  <c r="P24" i="21"/>
  <c r="S32" i="21"/>
  <c r="Z35" i="21"/>
  <c r="W48" i="21"/>
  <c r="C24" i="17"/>
  <c r="D38" i="17"/>
  <c r="D39" i="17"/>
  <c r="D41" i="17"/>
  <c r="D26" i="17"/>
  <c r="C26" i="17"/>
  <c r="D33" i="17"/>
  <c r="AA12" i="17"/>
  <c r="AB12" i="17" s="1"/>
  <c r="H35" i="17"/>
  <c r="AA15" i="17"/>
  <c r="AA48" i="17" s="1"/>
  <c r="I35" i="17"/>
  <c r="AA8" i="17"/>
  <c r="AA42" i="17" s="1"/>
  <c r="V35" i="17"/>
  <c r="AA5" i="17"/>
  <c r="AA38" i="17" s="1"/>
  <c r="O25" i="21"/>
  <c r="S25" i="21"/>
  <c r="W25" i="21"/>
  <c r="K26" i="21"/>
  <c r="M34" i="21"/>
  <c r="Q34" i="21"/>
  <c r="V34" i="21"/>
  <c r="K48" i="21"/>
  <c r="P48" i="21"/>
  <c r="AA6" i="17"/>
  <c r="AB6" i="17" s="1"/>
  <c r="G25" i="17"/>
  <c r="E28" i="17"/>
  <c r="E35" i="17"/>
  <c r="M35" i="17"/>
  <c r="N49" i="17"/>
  <c r="D45" i="17"/>
  <c r="AA6" i="21"/>
  <c r="AB6" i="21" s="1"/>
  <c r="N34" i="21"/>
  <c r="R34" i="21"/>
  <c r="Z34" i="21"/>
  <c r="O43" i="21"/>
  <c r="S43" i="21"/>
  <c r="W43" i="21"/>
  <c r="L48" i="21"/>
  <c r="T48" i="21"/>
  <c r="E32" i="17"/>
  <c r="AA10" i="21"/>
  <c r="AB10" i="21" s="1"/>
  <c r="L34" i="21"/>
  <c r="P34" i="21"/>
  <c r="T34" i="21"/>
  <c r="R48" i="21"/>
  <c r="N45" i="21"/>
  <c r="E47" i="17"/>
  <c r="X46" i="21"/>
  <c r="F47" i="17"/>
  <c r="L49" i="17"/>
  <c r="Y49" i="17"/>
  <c r="T49" i="21"/>
  <c r="O35" i="17"/>
  <c r="Q39" i="17"/>
  <c r="V49" i="17"/>
  <c r="V49" i="21"/>
  <c r="U49" i="21"/>
  <c r="AA13" i="17"/>
  <c r="AA46" i="17" s="1"/>
  <c r="I24" i="17"/>
  <c r="M25" i="17"/>
  <c r="K35" i="17"/>
  <c r="P35" i="17"/>
  <c r="I38" i="17"/>
  <c r="F39" i="17"/>
  <c r="F40" i="17"/>
  <c r="AA14" i="17"/>
  <c r="AA47" i="17" s="1"/>
  <c r="G27" i="17"/>
  <c r="F34" i="17"/>
  <c r="G35" i="17"/>
  <c r="L35" i="17"/>
  <c r="R35" i="17"/>
  <c r="Z35" i="17"/>
  <c r="Q49" i="17"/>
  <c r="AA15" i="21"/>
  <c r="AA48" i="21" s="1"/>
  <c r="U34" i="21"/>
  <c r="Y34" i="21"/>
  <c r="U35" i="21"/>
  <c r="Y35" i="21"/>
  <c r="U41" i="21"/>
  <c r="Y48" i="21"/>
  <c r="AA7" i="17"/>
  <c r="AA40" i="17" s="1"/>
  <c r="AA16" i="17"/>
  <c r="AA49" i="17" s="1"/>
  <c r="I40" i="17"/>
  <c r="W34" i="21"/>
  <c r="AA9" i="17"/>
  <c r="AA41" i="17" s="1"/>
  <c r="Q26" i="17"/>
  <c r="W35" i="17"/>
  <c r="H49" i="17"/>
  <c r="X49" i="17"/>
  <c r="T49" i="17"/>
  <c r="X34" i="21"/>
  <c r="X35" i="21"/>
  <c r="Z31" i="21"/>
  <c r="E18" i="21"/>
  <c r="E19" i="21" s="1"/>
  <c r="I18" i="21"/>
  <c r="I19" i="21" s="1"/>
  <c r="Y45" i="21"/>
  <c r="AA11" i="21"/>
  <c r="AB11" i="21" s="1"/>
  <c r="AA7" i="21"/>
  <c r="AA40" i="21" s="1"/>
  <c r="X48" i="21"/>
  <c r="V48" i="21"/>
  <c r="Q47" i="21"/>
  <c r="P45" i="21"/>
  <c r="Z46" i="21"/>
  <c r="Q31" i="21"/>
  <c r="U31" i="21"/>
  <c r="Y31" i="21"/>
  <c r="Q32" i="21"/>
  <c r="U32" i="21"/>
  <c r="Y32" i="21"/>
  <c r="O46" i="21"/>
  <c r="S46" i="21"/>
  <c r="W46" i="21"/>
  <c r="N31" i="21"/>
  <c r="R31" i="21"/>
  <c r="V31" i="21"/>
  <c r="N32" i="21"/>
  <c r="R32" i="21"/>
  <c r="V32" i="21"/>
  <c r="Z32" i="21"/>
  <c r="P46" i="21"/>
  <c r="T46" i="21"/>
  <c r="M33" i="21"/>
  <c r="Y33" i="21"/>
  <c r="L47" i="21"/>
  <c r="T47" i="21"/>
  <c r="K33" i="21"/>
  <c r="Q33" i="21"/>
  <c r="N47" i="21"/>
  <c r="L33" i="21"/>
  <c r="U33" i="21"/>
  <c r="K47" i="21"/>
  <c r="P33" i="21"/>
  <c r="T33" i="21"/>
  <c r="X33" i="21"/>
  <c r="P47" i="21"/>
  <c r="Z47" i="21"/>
  <c r="V47" i="21"/>
  <c r="AA14" i="21"/>
  <c r="AA47" i="21" s="1"/>
  <c r="R33" i="21"/>
  <c r="V33" i="21"/>
  <c r="Z33" i="21"/>
  <c r="R47" i="21"/>
  <c r="O33" i="21"/>
  <c r="S33" i="21"/>
  <c r="W33" i="21"/>
  <c r="O47" i="21"/>
  <c r="O45" i="21"/>
  <c r="O48" i="21"/>
  <c r="W45" i="21"/>
  <c r="Z45" i="21"/>
  <c r="U48" i="21"/>
  <c r="X45" i="21"/>
  <c r="T45" i="21"/>
  <c r="S48" i="21"/>
  <c r="U45" i="21"/>
  <c r="V45" i="21"/>
  <c r="X49" i="21"/>
  <c r="U47" i="21"/>
  <c r="Y47" i="21"/>
  <c r="X47" i="21"/>
  <c r="S47" i="21"/>
  <c r="Q48" i="21"/>
  <c r="Q51" i="21" s="1"/>
  <c r="S49" i="21"/>
  <c r="W47" i="21"/>
  <c r="Z48" i="21"/>
  <c r="R45" i="21"/>
  <c r="AB13" i="21"/>
  <c r="AA26" i="21"/>
  <c r="AA28" i="21"/>
  <c r="C19" i="21"/>
  <c r="AA45" i="21"/>
  <c r="AA49" i="21"/>
  <c r="W49" i="17"/>
  <c r="F50" i="17"/>
  <c r="J50" i="17"/>
  <c r="N50" i="17"/>
  <c r="R50" i="17"/>
  <c r="V50" i="17"/>
  <c r="J35" i="17"/>
  <c r="N35" i="17"/>
  <c r="S35" i="17"/>
  <c r="X35" i="17"/>
  <c r="I49" i="17"/>
  <c r="R49" i="17"/>
  <c r="Z49" i="17"/>
  <c r="Q35" i="17"/>
  <c r="U35" i="17"/>
  <c r="Y35" i="17"/>
  <c r="F49" i="17"/>
  <c r="M49" i="17"/>
  <c r="D46" i="17"/>
  <c r="D48" i="17"/>
  <c r="E49" i="17"/>
  <c r="J49" i="17"/>
  <c r="P49" i="17"/>
  <c r="U49" i="17"/>
  <c r="G47" i="17"/>
  <c r="G49" i="17"/>
  <c r="K49" i="17"/>
  <c r="O49" i="17"/>
  <c r="S49" i="17"/>
  <c r="AA11" i="17"/>
  <c r="AB11" i="17" s="1"/>
  <c r="AA29" i="17"/>
  <c r="AB17" i="17"/>
  <c r="AA36" i="17"/>
  <c r="C51" i="17"/>
  <c r="D31" i="17"/>
  <c r="AB14" i="17"/>
  <c r="E45" i="17"/>
  <c r="F45" i="17" s="1"/>
  <c r="T18" i="21" l="1"/>
  <c r="T19" i="21" s="1"/>
  <c r="AA27" i="21"/>
  <c r="AB16" i="17"/>
  <c r="N51" i="21"/>
  <c r="AA25" i="21"/>
  <c r="S18" i="21"/>
  <c r="E28" i="18" s="1"/>
  <c r="E29" i="18" s="1"/>
  <c r="E40" i="18" s="1"/>
  <c r="E47" i="18" s="1"/>
  <c r="AB9" i="21"/>
  <c r="K51" i="21"/>
  <c r="AA27" i="17"/>
  <c r="AB15" i="17"/>
  <c r="AB7" i="21"/>
  <c r="C18" i="17"/>
  <c r="H28" i="6" s="1"/>
  <c r="AA25" i="17"/>
  <c r="AA24" i="21"/>
  <c r="AB8" i="21"/>
  <c r="AB15" i="21"/>
  <c r="J18" i="21"/>
  <c r="AA39" i="21"/>
  <c r="AA51" i="21" s="1"/>
  <c r="AB5" i="21"/>
  <c r="P18" i="21"/>
  <c r="P19" i="21" s="1"/>
  <c r="L18" i="21"/>
  <c r="L19" i="21" s="1"/>
  <c r="K18" i="21"/>
  <c r="AA28" i="17"/>
  <c r="AA45" i="17"/>
  <c r="G34" i="17"/>
  <c r="E48" i="17"/>
  <c r="H47" i="17"/>
  <c r="E33" i="17"/>
  <c r="E46" i="17"/>
  <c r="F32" i="17"/>
  <c r="AA24" i="17"/>
  <c r="X18" i="21"/>
  <c r="E28" i="19" s="1"/>
  <c r="E29" i="19" s="1"/>
  <c r="E40" i="19" s="1"/>
  <c r="E47" i="19" s="1"/>
  <c r="P51" i="21"/>
  <c r="AA35" i="21"/>
  <c r="D18" i="17"/>
  <c r="D19" i="17" s="1"/>
  <c r="AB9" i="17"/>
  <c r="AA39" i="17"/>
  <c r="AA26" i="17"/>
  <c r="AB5" i="17"/>
  <c r="AB8" i="17"/>
  <c r="M18" i="21"/>
  <c r="M19" i="21" s="1"/>
  <c r="AB7" i="17"/>
  <c r="W18" i="21"/>
  <c r="F28" i="18" s="1"/>
  <c r="F29" i="18" s="1"/>
  <c r="F40" i="18" s="1"/>
  <c r="F47" i="18" s="1"/>
  <c r="Y51" i="21"/>
  <c r="AA43" i="21"/>
  <c r="O18" i="21"/>
  <c r="U18" i="21"/>
  <c r="C28" i="20" s="1"/>
  <c r="C29" i="20" s="1"/>
  <c r="C40" i="20" s="1"/>
  <c r="C47" i="20" s="1"/>
  <c r="Z51" i="21"/>
  <c r="R18" i="21"/>
  <c r="R19" i="21" s="1"/>
  <c r="AA34" i="21"/>
  <c r="AB13" i="17"/>
  <c r="K19" i="21"/>
  <c r="C28" i="18"/>
  <c r="C29" i="18" s="1"/>
  <c r="C40" i="18" s="1"/>
  <c r="C47" i="18" s="1"/>
  <c r="O19" i="21"/>
  <c r="D28" i="18"/>
  <c r="D29" i="18" s="1"/>
  <c r="D40" i="18" s="1"/>
  <c r="D47" i="18" s="1"/>
  <c r="X19" i="21"/>
  <c r="Q18" i="21"/>
  <c r="Q19" i="21" s="1"/>
  <c r="Y18" i="21"/>
  <c r="AA31" i="21"/>
  <c r="J19" i="21"/>
  <c r="S19" i="21"/>
  <c r="S51" i="21"/>
  <c r="R51" i="21"/>
  <c r="Z18" i="21"/>
  <c r="Z19" i="21" s="1"/>
  <c r="N18" i="21"/>
  <c r="AA32" i="21"/>
  <c r="V18" i="21"/>
  <c r="AB14" i="21"/>
  <c r="T51" i="21"/>
  <c r="U51" i="21"/>
  <c r="AA33" i="21"/>
  <c r="V51" i="21"/>
  <c r="O51" i="21"/>
  <c r="W51" i="21"/>
  <c r="X51" i="21"/>
  <c r="AA35" i="17"/>
  <c r="D51" i="17"/>
  <c r="AA43" i="17"/>
  <c r="E31" i="17"/>
  <c r="F31" i="17" s="1"/>
  <c r="G45" i="17"/>
  <c r="C19" i="17" l="1"/>
  <c r="D28" i="19"/>
  <c r="D29" i="19" s="1"/>
  <c r="D40" i="19" s="1"/>
  <c r="D47" i="19" s="1"/>
  <c r="C28" i="19"/>
  <c r="C29" i="19" s="1"/>
  <c r="C40" i="19" s="1"/>
  <c r="C47" i="19" s="1"/>
  <c r="E51" i="17"/>
  <c r="F48" i="17"/>
  <c r="H34" i="17"/>
  <c r="F33" i="17"/>
  <c r="F18" i="17" s="1"/>
  <c r="G33" i="17"/>
  <c r="I47" i="17"/>
  <c r="F46" i="17"/>
  <c r="G32" i="17"/>
  <c r="H28" i="18"/>
  <c r="H29" i="18" s="1"/>
  <c r="H40" i="18" s="1"/>
  <c r="H47" i="18" s="1"/>
  <c r="AA51" i="17"/>
  <c r="W19" i="21"/>
  <c r="U19" i="21"/>
  <c r="N19" i="21"/>
  <c r="V19" i="21"/>
  <c r="Y19" i="21"/>
  <c r="D28" i="20"/>
  <c r="D29" i="20" s="1"/>
  <c r="D40" i="20" s="1"/>
  <c r="D47" i="20" s="1"/>
  <c r="AA18" i="21"/>
  <c r="AB18" i="21" s="1"/>
  <c r="AB19" i="21" s="1"/>
  <c r="E18" i="17"/>
  <c r="H28" i="19" s="1"/>
  <c r="H29" i="19" s="1"/>
  <c r="H40" i="19" s="1"/>
  <c r="H47" i="19" s="1"/>
  <c r="H45" i="17"/>
  <c r="G31" i="17"/>
  <c r="H28" i="20" l="1"/>
  <c r="H29" i="20" s="1"/>
  <c r="H40" i="20" s="1"/>
  <c r="H47" i="20" s="1"/>
  <c r="F19" i="17"/>
  <c r="G18" i="17"/>
  <c r="G28" i="18" s="1"/>
  <c r="I34" i="17"/>
  <c r="G48" i="17"/>
  <c r="J47" i="17"/>
  <c r="K47" i="17"/>
  <c r="L47" i="17" s="1"/>
  <c r="H33" i="17"/>
  <c r="G46" i="17"/>
  <c r="F51" i="17"/>
  <c r="H46" i="17"/>
  <c r="H32" i="17"/>
  <c r="H31" i="17"/>
  <c r="H18" i="17" s="1"/>
  <c r="H19" i="17" s="1"/>
  <c r="G29" i="18"/>
  <c r="G40" i="18" s="1"/>
  <c r="G47" i="18" s="1"/>
  <c r="AA19" i="21"/>
  <c r="E19" i="17"/>
  <c r="I45" i="17"/>
  <c r="G19" i="17" l="1"/>
  <c r="H48" i="17"/>
  <c r="H51" i="17" s="1"/>
  <c r="J34" i="17"/>
  <c r="K34" i="17"/>
  <c r="I48" i="17"/>
  <c r="M47" i="17"/>
  <c r="N47" i="17"/>
  <c r="I33" i="17"/>
  <c r="G51" i="17"/>
  <c r="I46" i="17"/>
  <c r="J46" i="17"/>
  <c r="I32" i="17"/>
  <c r="F28" i="19"/>
  <c r="F29" i="19" s="1"/>
  <c r="F40" i="19" s="1"/>
  <c r="F47" i="19" s="1"/>
  <c r="I31" i="17"/>
  <c r="J31" i="17" s="1"/>
  <c r="J45" i="17"/>
  <c r="L34" i="17" l="1"/>
  <c r="N34" i="17" s="1"/>
  <c r="J48" i="17"/>
  <c r="J51" i="17" s="1"/>
  <c r="M34" i="17"/>
  <c r="K48" i="17"/>
  <c r="J33" i="17"/>
  <c r="J18" i="17" s="1"/>
  <c r="J19" i="17" s="1"/>
  <c r="O47" i="17"/>
  <c r="I51" i="17"/>
  <c r="J32" i="17"/>
  <c r="K46" i="17"/>
  <c r="I18" i="17"/>
  <c r="E28" i="20" s="1"/>
  <c r="E29" i="20" s="1"/>
  <c r="E40" i="20" s="1"/>
  <c r="E47" i="20" s="1"/>
  <c r="K45" i="17"/>
  <c r="L45" i="17" s="1"/>
  <c r="K31" i="17"/>
  <c r="L48" i="17" l="1"/>
  <c r="O34" i="17"/>
  <c r="K33" i="17"/>
  <c r="P47" i="17"/>
  <c r="L46" i="17"/>
  <c r="K32" i="17"/>
  <c r="I19" i="17"/>
  <c r="L31" i="17"/>
  <c r="M45" i="17"/>
  <c r="K51" i="17"/>
  <c r="K18" i="17" l="1"/>
  <c r="K19" i="17" s="1"/>
  <c r="P34" i="17"/>
  <c r="Q34" i="17" s="1"/>
  <c r="R34" i="17" s="1"/>
  <c r="S34" i="17" s="1"/>
  <c r="M48" i="17"/>
  <c r="N48" i="17" s="1"/>
  <c r="O48" i="17" s="1"/>
  <c r="P48" i="17" s="1"/>
  <c r="Q48" i="17" s="1"/>
  <c r="R48" i="17" s="1"/>
  <c r="S48" i="17" s="1"/>
  <c r="T48" i="17"/>
  <c r="U48" i="17" s="1"/>
  <c r="V48" i="17" s="1"/>
  <c r="W48" i="17" s="1"/>
  <c r="X48" i="17" s="1"/>
  <c r="Y48" i="17" s="1"/>
  <c r="Z48" i="17" s="1"/>
  <c r="T34" i="17"/>
  <c r="U34" i="17" s="1"/>
  <c r="V34" i="17" s="1"/>
  <c r="W34" i="17" s="1"/>
  <c r="X34" i="17" s="1"/>
  <c r="Y34" i="17" s="1"/>
  <c r="Z34" i="17" s="1"/>
  <c r="Q47" i="17"/>
  <c r="R47" i="17" s="1"/>
  <c r="S47" i="17" s="1"/>
  <c r="T47" i="17" s="1"/>
  <c r="U47" i="17" s="1"/>
  <c r="V47" i="17" s="1"/>
  <c r="W47" i="17" s="1"/>
  <c r="X47" i="17" s="1"/>
  <c r="Y47" i="17" s="1"/>
  <c r="Z47" i="17" s="1"/>
  <c r="L33" i="17"/>
  <c r="M46" i="17"/>
  <c r="M32" i="17"/>
  <c r="N32" i="17" s="1"/>
  <c r="O32" i="17" s="1"/>
  <c r="P32" i="17" s="1"/>
  <c r="Q32" i="17" s="1"/>
  <c r="R32" i="17" s="1"/>
  <c r="S32" i="17" s="1"/>
  <c r="T32" i="17" s="1"/>
  <c r="U32" i="17" s="1"/>
  <c r="V32" i="17" s="1"/>
  <c r="W32" i="17" s="1"/>
  <c r="X32" i="17" s="1"/>
  <c r="L32" i="17"/>
  <c r="Y32" i="17" s="1"/>
  <c r="Z32" i="17" s="1"/>
  <c r="L51" i="17"/>
  <c r="N45" i="17"/>
  <c r="M31" i="17"/>
  <c r="M51" i="17" l="1"/>
  <c r="AA34" i="17"/>
  <c r="L18" i="17"/>
  <c r="G28" i="19" s="1"/>
  <c r="G29" i="19" s="1"/>
  <c r="G40" i="19" s="1"/>
  <c r="G47" i="19" s="1"/>
  <c r="M33" i="17"/>
  <c r="N33" i="17" s="1"/>
  <c r="O33" i="17" s="1"/>
  <c r="P33" i="17" s="1"/>
  <c r="Q33" i="17" s="1"/>
  <c r="R33" i="17" s="1"/>
  <c r="S33" i="17" s="1"/>
  <c r="T33" i="17" s="1"/>
  <c r="U33" i="17" s="1"/>
  <c r="V33" i="17" s="1"/>
  <c r="W33" i="17" s="1"/>
  <c r="X33" i="17" s="1"/>
  <c r="Y33" i="17" s="1"/>
  <c r="Z33" i="17" s="1"/>
  <c r="AA33" i="17" s="1"/>
  <c r="AA32" i="17"/>
  <c r="N46" i="17"/>
  <c r="N31" i="17"/>
  <c r="O45" i="17"/>
  <c r="M18" i="17" l="1"/>
  <c r="F28" i="20" s="1"/>
  <c r="F29" i="20" s="1"/>
  <c r="F40" i="20" s="1"/>
  <c r="F47" i="20" s="1"/>
  <c r="L19" i="17"/>
  <c r="O46" i="17"/>
  <c r="P46" i="17" s="1"/>
  <c r="Q46" i="17" s="1"/>
  <c r="R46" i="17" s="1"/>
  <c r="S46" i="17" s="1"/>
  <c r="T46" i="17" s="1"/>
  <c r="U46" i="17" s="1"/>
  <c r="V46" i="17" s="1"/>
  <c r="W46" i="17" s="1"/>
  <c r="X46" i="17" s="1"/>
  <c r="Y46" i="17" s="1"/>
  <c r="Z46" i="17" s="1"/>
  <c r="N51" i="17"/>
  <c r="M19" i="17"/>
  <c r="N18" i="17"/>
  <c r="N19" i="17" s="1"/>
  <c r="O31" i="17"/>
  <c r="P45" i="17"/>
  <c r="O51" i="17" l="1"/>
  <c r="O18" i="17"/>
  <c r="O19" i="17" s="1"/>
  <c r="P31" i="17"/>
  <c r="P51" i="17"/>
  <c r="Q45" i="17"/>
  <c r="P18" i="17" l="1"/>
  <c r="P19" i="17" s="1"/>
  <c r="Q31" i="17"/>
  <c r="Q51" i="17"/>
  <c r="R45" i="17"/>
  <c r="Q18" i="17" l="1"/>
  <c r="R31" i="17"/>
  <c r="R51" i="17"/>
  <c r="S45" i="17"/>
  <c r="Q19" i="17" l="1"/>
  <c r="G28" i="20"/>
  <c r="G29" i="20" s="1"/>
  <c r="G40" i="20" s="1"/>
  <c r="G47" i="20" s="1"/>
  <c r="R18" i="17"/>
  <c r="R19" i="17" s="1"/>
  <c r="S31" i="17"/>
  <c r="S51" i="17"/>
  <c r="T45" i="17"/>
  <c r="S18" i="17" l="1"/>
  <c r="S19" i="17" s="1"/>
  <c r="T31" i="17"/>
  <c r="T51" i="17"/>
  <c r="U45" i="17"/>
  <c r="T18" i="17" l="1"/>
  <c r="T19" i="17" s="1"/>
  <c r="U31" i="17"/>
  <c r="U51" i="17"/>
  <c r="V45" i="17"/>
  <c r="U18" i="17" l="1"/>
  <c r="U19" i="17" s="1"/>
  <c r="V31" i="17"/>
  <c r="V51" i="17"/>
  <c r="W45" i="17"/>
  <c r="V18" i="17" l="1"/>
  <c r="V19" i="17" s="1"/>
  <c r="W31" i="17"/>
  <c r="W51" i="17"/>
  <c r="X45" i="17"/>
  <c r="X51" i="17" l="1"/>
  <c r="Y45" i="17"/>
  <c r="W18" i="17"/>
  <c r="W19" i="17" s="1"/>
  <c r="X31" i="17"/>
  <c r="Y51" i="17" l="1"/>
  <c r="Z45" i="17"/>
  <c r="Z51" i="17" s="1"/>
  <c r="X18" i="17"/>
  <c r="X19" i="17" s="1"/>
  <c r="Y31" i="17"/>
  <c r="Y18" i="17" l="1"/>
  <c r="Y19" i="17" s="1"/>
  <c r="Z31" i="17"/>
  <c r="Z18" i="17" l="1"/>
  <c r="AA31" i="17"/>
  <c r="Z19" i="17" l="1"/>
  <c r="AA18" i="17"/>
  <c r="AB18" i="17" l="1"/>
  <c r="AB19" i="17" s="1"/>
  <c r="AA19" i="17"/>
  <c r="G23" i="14" l="1"/>
  <c r="F23" i="14"/>
  <c r="C23" i="14"/>
  <c r="H23" i="14"/>
  <c r="E23" i="14"/>
  <c r="D23" i="14"/>
  <c r="G23" i="13"/>
  <c r="F23" i="13"/>
  <c r="C23" i="13"/>
  <c r="H23" i="13"/>
  <c r="E23" i="13"/>
  <c r="D23" i="13"/>
  <c r="G23" i="12"/>
  <c r="F23" i="12"/>
  <c r="C23" i="12"/>
  <c r="H23" i="12"/>
  <c r="E23" i="12"/>
  <c r="D23" i="12"/>
  <c r="C29" i="6"/>
  <c r="D29" i="6"/>
  <c r="E29" i="6"/>
  <c r="F29" i="6"/>
  <c r="G29" i="6"/>
  <c r="H29" i="6"/>
  <c r="H31" i="14" l="1"/>
  <c r="G31" i="14"/>
  <c r="F31" i="14"/>
  <c r="E31" i="14"/>
  <c r="E34" i="14" s="1"/>
  <c r="E41" i="14" s="1"/>
  <c r="D31" i="14"/>
  <c r="D34" i="14" s="1"/>
  <c r="D41" i="14" s="1"/>
  <c r="C31" i="14"/>
  <c r="H34" i="14"/>
  <c r="H41" i="14" s="1"/>
  <c r="H31" i="13"/>
  <c r="G31" i="13"/>
  <c r="F31" i="13"/>
  <c r="F34" i="13" s="1"/>
  <c r="F41" i="13" s="1"/>
  <c r="E31" i="13"/>
  <c r="E34" i="13" s="1"/>
  <c r="E41" i="13" s="1"/>
  <c r="D31" i="13"/>
  <c r="D34" i="13" s="1"/>
  <c r="D41" i="13" s="1"/>
  <c r="C31" i="13"/>
  <c r="H31" i="12"/>
  <c r="H34" i="12" s="1"/>
  <c r="H41" i="12" s="1"/>
  <c r="G31" i="12"/>
  <c r="F31" i="12"/>
  <c r="E31" i="12"/>
  <c r="D31" i="12"/>
  <c r="D34" i="12" s="1"/>
  <c r="D41" i="12" s="1"/>
  <c r="C31" i="12"/>
  <c r="E34" i="12"/>
  <c r="E41" i="12" s="1"/>
  <c r="F34" i="12" l="1"/>
  <c r="F41" i="12" s="1"/>
  <c r="C34" i="12"/>
  <c r="C41" i="12" s="1"/>
  <c r="G34" i="12"/>
  <c r="G41" i="12" s="1"/>
  <c r="C34" i="13"/>
  <c r="C41" i="13" s="1"/>
  <c r="G34" i="13"/>
  <c r="G41" i="13" s="1"/>
  <c r="H34" i="13"/>
  <c r="H41" i="13" s="1"/>
  <c r="F34" i="14"/>
  <c r="F41" i="14" s="1"/>
  <c r="C34" i="14"/>
  <c r="C41" i="14" s="1"/>
  <c r="G34" i="14"/>
  <c r="G41" i="14" s="1"/>
  <c r="C37" i="6"/>
  <c r="C40" i="6"/>
  <c r="C47" i="6" s="1"/>
  <c r="C28" i="11" l="1"/>
  <c r="D28" i="11"/>
  <c r="H28" i="11"/>
  <c r="G28" i="11"/>
  <c r="F28" i="11"/>
  <c r="E28" i="11"/>
  <c r="H20" i="11"/>
  <c r="G20" i="11"/>
  <c r="F20" i="11"/>
  <c r="F31" i="11" s="1"/>
  <c r="F38" i="11" s="1"/>
  <c r="E20" i="11"/>
  <c r="D20" i="11"/>
  <c r="D31" i="11" s="1"/>
  <c r="D38" i="11" s="1"/>
  <c r="C20" i="11"/>
  <c r="C31" i="11" s="1"/>
  <c r="C38" i="11" s="1"/>
  <c r="H28" i="10"/>
  <c r="G28" i="10"/>
  <c r="F28" i="10"/>
  <c r="E28" i="10"/>
  <c r="D28" i="10"/>
  <c r="C28" i="10"/>
  <c r="H20" i="10"/>
  <c r="H31" i="10" s="1"/>
  <c r="H38" i="10" s="1"/>
  <c r="G20" i="10"/>
  <c r="G31" i="10" s="1"/>
  <c r="G38" i="10" s="1"/>
  <c r="F20" i="10"/>
  <c r="F31" i="10" s="1"/>
  <c r="F38" i="10" s="1"/>
  <c r="E20" i="10"/>
  <c r="D20" i="10"/>
  <c r="D31" i="10" s="1"/>
  <c r="D38" i="10" s="1"/>
  <c r="C20" i="10"/>
  <c r="C31" i="10" s="1"/>
  <c r="C38" i="10" s="1"/>
  <c r="H28" i="9"/>
  <c r="G28" i="9"/>
  <c r="F28" i="9"/>
  <c r="E28" i="9"/>
  <c r="D28" i="9"/>
  <c r="C28" i="9"/>
  <c r="H20" i="9"/>
  <c r="H31" i="9" s="1"/>
  <c r="H38" i="9" s="1"/>
  <c r="G20" i="9"/>
  <c r="G31" i="9" s="1"/>
  <c r="G38" i="9" s="1"/>
  <c r="F20" i="9"/>
  <c r="E20" i="9"/>
  <c r="D20" i="9"/>
  <c r="D31" i="9" s="1"/>
  <c r="D38" i="9" s="1"/>
  <c r="C20" i="9"/>
  <c r="H37" i="6"/>
  <c r="G37" i="6"/>
  <c r="F37" i="6"/>
  <c r="F40" i="6" s="1"/>
  <c r="F47" i="6" s="1"/>
  <c r="E37" i="6"/>
  <c r="E40" i="6" s="1"/>
  <c r="E47" i="6" s="1"/>
  <c r="D37" i="6"/>
  <c r="D40" i="6" s="1"/>
  <c r="D47" i="6" s="1"/>
  <c r="G40" i="6"/>
  <c r="G47" i="6" s="1"/>
  <c r="E31" i="11" l="1"/>
  <c r="E38" i="11" s="1"/>
  <c r="G31" i="11"/>
  <c r="G38" i="11" s="1"/>
  <c r="C31" i="9"/>
  <c r="C38" i="9" s="1"/>
  <c r="H31" i="11"/>
  <c r="H38" i="11" s="1"/>
  <c r="E31" i="9"/>
  <c r="E38" i="9" s="1"/>
  <c r="E31" i="10"/>
  <c r="E38" i="10" s="1"/>
  <c r="H40" i="6"/>
  <c r="H47" i="6" s="1"/>
  <c r="F31" i="9"/>
  <c r="F38" i="9" s="1"/>
</calcChain>
</file>

<file path=xl/sharedStrings.xml><?xml version="1.0" encoding="utf-8"?>
<sst xmlns="http://schemas.openxmlformats.org/spreadsheetml/2006/main" count="867" uniqueCount="226">
  <si>
    <t>Salaries and Wages</t>
  </si>
  <si>
    <t>Fringe</t>
  </si>
  <si>
    <t>Travel</t>
  </si>
  <si>
    <t>Supplies</t>
  </si>
  <si>
    <t>Subtotal Costs</t>
  </si>
  <si>
    <t>Medicaid</t>
  </si>
  <si>
    <t>Medicare</t>
  </si>
  <si>
    <t>Other Insurers</t>
  </si>
  <si>
    <t>Federal Grants</t>
  </si>
  <si>
    <t xml:space="preserve">Subtotal Revenues to be Excluded </t>
  </si>
  <si>
    <t>Net Allowable Expenses</t>
  </si>
  <si>
    <t>(Subtotal Costs Less Excluded Revenues)</t>
  </si>
  <si>
    <t>Program Participants</t>
  </si>
  <si>
    <t>(Net Allowable Expenses x Percent under 19)</t>
  </si>
  <si>
    <t>Certification of Public Expenditure:</t>
  </si>
  <si>
    <t>SIGNATURE</t>
  </si>
  <si>
    <t>DATE</t>
  </si>
  <si>
    <t>TITLE</t>
  </si>
  <si>
    <t>PHONE NUMBER</t>
  </si>
  <si>
    <t xml:space="preserve">I certify that the required amount of public funds available and used to pay for the total allowable expenditures included in this statement </t>
  </si>
  <si>
    <t>are not Federal funds and are not used to match other federal funds.</t>
  </si>
  <si>
    <t>Program Costs</t>
  </si>
  <si>
    <t>Program Revenues</t>
  </si>
  <si>
    <t>Fees from participants</t>
  </si>
  <si>
    <t>LPHA's Certification of Public Expenditures by LPHA CFO (or designee)</t>
  </si>
  <si>
    <t>Name of LPHA</t>
  </si>
  <si>
    <t>CHIP H.S.I. Net Expenditure Report</t>
  </si>
  <si>
    <t>The Certification of Public Expenditure must be signed by the LPHA's Chief Financial Officer (or designee)</t>
  </si>
  <si>
    <t>The subtotal of program costs is auto-calculated</t>
  </si>
  <si>
    <t>The subtotal of revenues to be excluded from the CHIP claim is auto-calculated</t>
  </si>
  <si>
    <t>Percentage of Program Participants Less than 19 years old</t>
  </si>
  <si>
    <t>Net Claimable Expenditures Under CHIP</t>
  </si>
  <si>
    <t>The Net Claimable Expenditures under CHIP is auto-calculated</t>
  </si>
  <si>
    <t>The net allowable expenditures is auto-calculated</t>
  </si>
  <si>
    <t>Type the name of your LPHA</t>
  </si>
  <si>
    <t>Line</t>
  </si>
  <si>
    <t>Quarterly Reporting</t>
  </si>
  <si>
    <t>Yellow indicates fields that must be completed by LPHAs</t>
  </si>
  <si>
    <t>If the LPHA billed Medicaid for program services, type amount of Medicaid revenue actually received in the designated quarter</t>
  </si>
  <si>
    <t>If the LPHA billed Medicare for program services, type amount of Medicare revenue actually received in the designated quarter</t>
  </si>
  <si>
    <t>If the LPHA billed other insurers (i.e., other than Medicaid or Medicare), type amount of other insurance revenue actually received in the designated quarter</t>
  </si>
  <si>
    <t>If the LPHA received Federal grant money for the program, type the amount of Federal grant revenue received in the designated quarter</t>
  </si>
  <si>
    <t>The LPHA must insert in this field the percentage of Program Participants who are Less than 19 years old</t>
  </si>
  <si>
    <t>Reporting Process</t>
  </si>
  <si>
    <t>Each individual LPHA that participates in the CHIP H.S.I. Project completes its own CHIP Expenditure Report</t>
  </si>
  <si>
    <t>There is one worksheet for each program.  Each worksheet contains multiple Quarters of reports.  Expenditures must be displayed by Quarter.</t>
  </si>
  <si>
    <t>The LPHA keeps a copy of its report - and all supporting documentation - on file.</t>
  </si>
  <si>
    <t>DHSS aggregates the Net Claimable Expenditures and submits the figure to DSS for inclusion in the CMS-21</t>
  </si>
  <si>
    <t>DSS includes  the Net Claimable Expenditure figure in the CMS-21 on Line  8B of CMS-21L (calculation of 10% limit) in the Total Computable Column</t>
  </si>
  <si>
    <t>Notes:</t>
  </si>
  <si>
    <t>This office will retain documentation of these expenditures for five years from the date the expenditures were made.</t>
  </si>
  <si>
    <t>Step 1</t>
  </si>
  <si>
    <t>Step 2</t>
  </si>
  <si>
    <t>Step 3</t>
  </si>
  <si>
    <t>Step 4</t>
  </si>
  <si>
    <t>Directions to LPHAs completing the CHIP H.S.I. Expenditure Reports</t>
  </si>
  <si>
    <t>If the LPHA billed program participants for program services, type the amount of program user fees received in the designated quarter</t>
  </si>
  <si>
    <t>Immunizations</t>
  </si>
  <si>
    <t>Lead Testing/Prevention</t>
  </si>
  <si>
    <t>School Health</t>
  </si>
  <si>
    <t>Newborn Home Visiting</t>
  </si>
  <si>
    <t>Name of Program (select one from the 4 to the right)</t>
  </si>
  <si>
    <t>Use whole numbers only.</t>
  </si>
  <si>
    <t>Complete the fields highlighted in yellow.  If there are no expenditures to report for a given item, type a zero in the field.</t>
  </si>
  <si>
    <t>If travel costs were incurred as part of the program, type those costs here</t>
  </si>
  <si>
    <t xml:space="preserve">Type the salaries and wages of staff who worked on this program in the designated quarter. </t>
  </si>
  <si>
    <t xml:space="preserve"> (If the staff worked on more than one program, only report here the amounts associated with time spent on this program.)</t>
  </si>
  <si>
    <t>If there were supply costs incurred as part of the program, type those costs here</t>
  </si>
  <si>
    <t>Immunization programs</t>
  </si>
  <si>
    <t>Lead testing and prevention programs</t>
  </si>
  <si>
    <t>LPHAs are at the forefront of monitoring and managing lead poisoning among children up to the age of six.  Lead program costs include educating families about lead poisoning, testing, and case management services.  The lead related program costs claimed under CHIP are net of applicable credits.</t>
  </si>
  <si>
    <t>Pursuant to Section 2105(a)(1)(D)(ii), Missouri will offer “Health Services Initiatives” under the plan.  The Health Services Initiatives will be activities for improving the health of children that are administered by Local Public Health Agencies (LPHAs) and funded by local and state funds.  Specific Health Services Initiatives may include the following programs:</t>
  </si>
  <si>
    <t>Phone Number</t>
  </si>
  <si>
    <t>Email Address</t>
  </si>
  <si>
    <t>Select Only One</t>
  </si>
  <si>
    <t>Printed / Typed Name</t>
  </si>
  <si>
    <r>
      <t xml:space="preserve">Person Who Completed Form </t>
    </r>
    <r>
      <rPr>
        <sz val="8"/>
        <rFont val="Arial"/>
        <family val="2"/>
      </rPr>
      <t>(if different from above)</t>
    </r>
    <r>
      <rPr>
        <b/>
        <sz val="10"/>
        <rFont val="Arial"/>
        <family val="2"/>
      </rPr>
      <t>:</t>
    </r>
  </si>
  <si>
    <t>(Data can only be entered in Yellow shaded areas)</t>
  </si>
  <si>
    <t>Type the costs of fringe benefits of the program staff in the designated quarter (i.e. payroll taxes, insurance, employer paid retirement)</t>
  </si>
  <si>
    <t>You will be unable to select or enter data into fields that are not highlighted in yellow</t>
  </si>
  <si>
    <t>Yellow Shading on Worksheet indicates fields LPHAs should enter information</t>
  </si>
  <si>
    <t>Explanation</t>
  </si>
  <si>
    <t>Examples of programs / allowable activities</t>
  </si>
  <si>
    <t>LPHAs provide a vital role in immunizing our children and promoting immunization among hard to reach families and communities.  Immunization program costs are operational (staff related) costs only.   If the vaccines costs are funded through the Vaccines for Children (VFC) program or any other federal funding source, the costs of the vaccines should not be included in the CHIP H.S.I. claiming.  However, if the vaccines are paid with state or local funds, the cost should be claimed to CHIP H.S.I.  The immunization program costs claimed under CHIP are net of revenue obtained from billing Medicaid and other insurers for administrative costs.</t>
  </si>
  <si>
    <t>Immunizations is self defining and it would include flu vaccinations to children under 19.</t>
  </si>
  <si>
    <t>CHIP H.S.I. Program Descriptions and Examples</t>
  </si>
  <si>
    <t xml:space="preserve">I understand that this information will be used by the state CHIP agency (the Department of Social Services) as a basis for claims for federal funds.  </t>
  </si>
  <si>
    <t>Please note:  Providing car seats and baby cribs would not be examples of allowable costs.</t>
  </si>
  <si>
    <t>Contracted Services</t>
  </si>
  <si>
    <t>DHSS will validate the reports, aggregate the amounts, and submit the quarterly total to DSS.</t>
  </si>
  <si>
    <t xml:space="preserve">DSS will then include the quarterly amount  on the CMS-21 </t>
  </si>
  <si>
    <r>
      <t>Overhead</t>
    </r>
    <r>
      <rPr>
        <sz val="8"/>
        <rFont val="Arial"/>
        <family val="2"/>
      </rPr>
      <t xml:space="preserve"> </t>
    </r>
    <r>
      <rPr>
        <i/>
        <sz val="8"/>
        <rFont val="Arial"/>
        <family val="2"/>
      </rPr>
      <t>(Not to exceed 10% of the total of salaries &amp; wages, plus fringe unless approved indirect cost allocation plan in effect)</t>
    </r>
    <r>
      <rPr>
        <i/>
        <sz val="10"/>
        <rFont val="Arial"/>
        <family val="2"/>
      </rPr>
      <t xml:space="preserve"> </t>
    </r>
  </si>
  <si>
    <t>QE 06/2015</t>
  </si>
  <si>
    <t>QE 09/2015</t>
  </si>
  <si>
    <t>QE 12/2015</t>
  </si>
  <si>
    <t>QE 03/2016</t>
  </si>
  <si>
    <r>
      <t xml:space="preserve">After completing and </t>
    </r>
    <r>
      <rPr>
        <b/>
        <sz val="10"/>
        <rFont val="Arial"/>
        <family val="2"/>
      </rPr>
      <t>signing</t>
    </r>
    <r>
      <rPr>
        <sz val="10"/>
        <rFont val="Arial"/>
        <family val="2"/>
      </rPr>
      <t xml:space="preserve"> the CHIP Expenditure Report, the LPHA sends (scan and email or fax) the completed &amp; signed form to Jennifer Harrison:</t>
    </r>
  </si>
  <si>
    <r>
      <t xml:space="preserve">Emails to </t>
    </r>
    <r>
      <rPr>
        <u/>
        <sz val="10"/>
        <rFont val="Arial"/>
        <family val="2"/>
      </rPr>
      <t>CLPHSCHIPHSIReports@health.mo.gov</t>
    </r>
    <r>
      <rPr>
        <b/>
        <sz val="10"/>
        <rFont val="Arial"/>
        <family val="2"/>
      </rPr>
      <t xml:space="preserve"> </t>
    </r>
    <r>
      <rPr>
        <sz val="10"/>
        <rFont val="Arial"/>
        <family val="2"/>
      </rPr>
      <t>and Faxes to</t>
    </r>
    <r>
      <rPr>
        <b/>
        <sz val="10"/>
        <rFont val="Arial"/>
        <family val="2"/>
      </rPr>
      <t xml:space="preserve"> (573) 751-5350</t>
    </r>
  </si>
  <si>
    <r>
      <t>Please also send the completed electronic Excel file to</t>
    </r>
    <r>
      <rPr>
        <u/>
        <sz val="10"/>
        <rFont val="Arial"/>
        <family val="2"/>
      </rPr>
      <t xml:space="preserve"> CLPHSCHIPHSIReports@health.mo.gov</t>
    </r>
  </si>
  <si>
    <t>QE 06/2016</t>
  </si>
  <si>
    <t>QE 09/2016</t>
  </si>
  <si>
    <t>Quarter</t>
  </si>
  <si>
    <t>Time Period Covered by Report</t>
  </si>
  <si>
    <t>01</t>
  </si>
  <si>
    <t>Program Costs/Adjustments</t>
  </si>
  <si>
    <t>QE 03/2015</t>
  </si>
  <si>
    <t>QE 12/2014</t>
  </si>
  <si>
    <t>QE 09/2014</t>
  </si>
  <si>
    <t>02</t>
  </si>
  <si>
    <t>10/1/2015 to 12/31/2015</t>
  </si>
  <si>
    <t>03</t>
  </si>
  <si>
    <t>1/1/2016 to 3/31/2016</t>
  </si>
  <si>
    <t>04</t>
  </si>
  <si>
    <t>Contract Period</t>
  </si>
  <si>
    <t>Q1</t>
  </si>
  <si>
    <t>Q2</t>
  </si>
  <si>
    <t>Q3</t>
  </si>
  <si>
    <t>Q4</t>
  </si>
  <si>
    <t>09/2015</t>
  </si>
  <si>
    <t>12/2015</t>
  </si>
  <si>
    <t>03/2016</t>
  </si>
  <si>
    <t>06/2016</t>
  </si>
  <si>
    <t>09/2016</t>
  </si>
  <si>
    <t>EXP</t>
  </si>
  <si>
    <t>July 2015 to June 2016</t>
  </si>
  <si>
    <t>12/2016</t>
  </si>
  <si>
    <t>03/2017</t>
  </si>
  <si>
    <t>06/2017</t>
  </si>
  <si>
    <t>July 2016 to June 2017</t>
  </si>
  <si>
    <t>12/2017</t>
  </si>
  <si>
    <t>03/2018</t>
  </si>
  <si>
    <t>06/2018</t>
  </si>
  <si>
    <t>4/1/2016 to 6/30/2016</t>
  </si>
  <si>
    <t>Indirect Cost</t>
  </si>
  <si>
    <t>Other</t>
  </si>
  <si>
    <t>St Louis County</t>
  </si>
  <si>
    <t>X</t>
  </si>
  <si>
    <t>Enter the contract's budgeted amount by category.  Enter the amount billed from each report.  The indirect rate will calculate based upon the percentage entered below.</t>
  </si>
  <si>
    <t>Budget Category</t>
  </si>
  <si>
    <t>Budgeted Amount</t>
  </si>
  <si>
    <t>Total
reported</t>
  </si>
  <si>
    <t>Remaining Balance</t>
  </si>
  <si>
    <t>Personal Services</t>
  </si>
  <si>
    <t>Fringes</t>
  </si>
  <si>
    <t>Training</t>
  </si>
  <si>
    <t>Rent, Equipment, Leases (*see below)</t>
  </si>
  <si>
    <t>Subcontract 1</t>
  </si>
  <si>
    <t>Subcontract 2</t>
  </si>
  <si>
    <t>Subcontract 3</t>
  </si>
  <si>
    <t>Subcontract 4</t>
  </si>
  <si>
    <t>Subcontract 5</t>
  </si>
  <si>
    <t>Subcontract 6</t>
  </si>
  <si>
    <t>Indirect</t>
  </si>
  <si>
    <t>Total</t>
  </si>
  <si>
    <t>Allowable indirect by report (DO NOT CHANGE FORMULAS)</t>
  </si>
  <si>
    <t>Enter the Indirect Rate</t>
  </si>
  <si>
    <t>Exclusions*</t>
  </si>
  <si>
    <t>Base (DO NOT CHANGE FORMULAS)</t>
  </si>
  <si>
    <t>* Modified Total Direct Cost Method (MTDC) excludes equipment, capital expenditures, charges for patient care, rental costs, tuition remission, scholarships and fellowships, and participant support costs.</t>
  </si>
  <si>
    <t xml:space="preserve">Name of Program </t>
  </si>
  <si>
    <t>Subrecipient 4</t>
  </si>
  <si>
    <t>Subrecipient 5</t>
  </si>
  <si>
    <t>Total
Reported</t>
  </si>
  <si>
    <t>Allowable indirect by Report (DO NOT CHANGE FORMULAS)</t>
  </si>
  <si>
    <r>
      <t xml:space="preserve"> Expenditure Reporting Tool to Assist in the Calculation of Indirect for Reports and Base for Overall Indirect </t>
    </r>
    <r>
      <rPr>
        <b/>
        <i/>
        <sz val="14"/>
        <color indexed="8"/>
        <rFont val="Arial"/>
        <family val="2"/>
      </rPr>
      <t>(Do NOT enter data in the grey highlighted cells)</t>
    </r>
  </si>
  <si>
    <t>Expenditure Reporting Tool to Assist in the Calculation of Indirect for reports and Base for Overall Indirect (Do NOT enter data in the grey highlighted cells)</t>
  </si>
  <si>
    <t>Other (Explain in yellow box below)</t>
  </si>
  <si>
    <t>Subrecipient Contracts</t>
  </si>
  <si>
    <t>Contracted (Vendor) Services</t>
  </si>
  <si>
    <t>QE 09/2017</t>
  </si>
  <si>
    <t>QE 03/2018</t>
  </si>
  <si>
    <t>QE 06/2018</t>
  </si>
  <si>
    <t>Adjustments to QE 03/2018</t>
  </si>
  <si>
    <t>Adjustments to QE 06/2018</t>
  </si>
  <si>
    <t>QE 12/2017</t>
  </si>
  <si>
    <t>Adjustments to QE 09/2017</t>
  </si>
  <si>
    <t>Adjustments to QE 12/2017</t>
  </si>
  <si>
    <t>09/2017</t>
  </si>
  <si>
    <t>09/2018</t>
  </si>
  <si>
    <t>QE 03/18</t>
  </si>
  <si>
    <t>QE 06/18</t>
  </si>
  <si>
    <t>12/2018</t>
  </si>
  <si>
    <t>03/2019</t>
  </si>
  <si>
    <t>06/2019</t>
  </si>
  <si>
    <t>09/2019</t>
  </si>
  <si>
    <t>Do not combine expenditures from more than one program.  Four worksheets are included so that LPHAs may report on up to four programs.</t>
  </si>
  <si>
    <t>Indirect costs may include such things as utilities, rent, administrative salaries, financial staff salaries, and building maintenance.</t>
  </si>
  <si>
    <t xml:space="preserve">Indirect Cost:  Costs associated with the management and oversight of any organization’s activities and are a result of all activities of the contractor. </t>
  </si>
  <si>
    <t xml:space="preserve">technology systems) having a useful life of more than one year and a per-unit acquisition cost which equals or exceeds the lesser of the capitalization </t>
  </si>
  <si>
    <t>level established by the non-Federal entity for financial statement purposes, or $5,000.</t>
  </si>
  <si>
    <t>Modified Total Direct Cost (MTDC): Means all direct salaries and wages, applicable fringe benefits, materials and supplies, services, travel, and subawards and subcontracts up to the first $25,000 of each subaward or subcontract (regardless of the period of performance of the subawards and subcontracts under the award). MTDC excludes equipment, capital expenditures, charges for patient care, rental costs, tuition remission, scholarships and fellowships, participant support costs, and the portion of each subaward and subcontract in excess of $25,000. Other items may only be excluded when necessary to avoid a serious inequity in the distribution of indirect costs, and with the approval of the cognizant agency for indirect costs.</t>
  </si>
  <si>
    <t>Contracted (Vendor) Services: A contract is for the purpose of obtaining goods and services for the non-Federal entity’s own use and creates a procurement relationship with the contractor. See § 200.22 Contract. Characteristics indicative of a procurement relationship between the non-Federal entity and a contractor are when the non-Federal entity receiving the Federal funds: (1) Provides the goods and services within normal business operations; (2) Provides similar goods or services to many different purchasers; (3) Normally operates in a competitive environment; (4) Provides goods or services that are ancillary to the operation of the Federal program; and (5) Is not subject to compliance requirements of the Federal program as a result of the agreement, though similar requirements may apply for other reasons.</t>
  </si>
  <si>
    <t>Other: “Other” items usually is for direct costs that do not fit any of the aforementioned budget categories, such as printing. List items by type of material or nature of expense. Breakdown total costs by quantity and cost per unit if applicable. State necessity of “other” costs for successful project completion. Exclude unallowable costs such as alcohol, contingency, entertainment, and fund raising.</t>
  </si>
  <si>
    <t>Subrecipient Contracts: A subaward is for the purpose of carrying out a portion of a Federal award and creates a Federal assistance relationship with the subrecipient. See § 200.92 Subaward. Characteristics which support the classification of the non-Federal entity as a subrecipient include when the non-Federal entity: (1) Determines who is eligible to receive what Federal assistance; (2) Has its performance measured in relation to whether objectives of a Federal program were met; (3) Has responsibility for programmatic decision making; (4) Is responsible for adherence to applicable Federal program requirements specified in the Federal award; and (5) In accordance with its agreement, uses the Federal funds to carry out a program for a public purpose specified in authorizing statute, as opposed to providing goods or services for the benefit of the pass-through entity.</t>
  </si>
  <si>
    <t>The rate is applied to the total of line 3 (salaries) + 4 (fringe benefits) + 5 (supplies) + 6 (travel) + 7 (contracted (vendor) services) + 9 (other) +</t>
  </si>
  <si>
    <t>Subrecipients should be listed/named separately</t>
  </si>
  <si>
    <t>Rent, Equipment, Leases</t>
  </si>
  <si>
    <t xml:space="preserve">Rent, Equipment, Leases </t>
  </si>
  <si>
    <t>Subrecipient 3</t>
  </si>
  <si>
    <t>Subrecipient 2</t>
  </si>
  <si>
    <t>Subrecipient 1</t>
  </si>
  <si>
    <r>
      <t>The CHIP H.S.I. Expenditure Report for the quarter ending 09/30/17 is due to DHSS no later than 11-1-17</t>
    </r>
    <r>
      <rPr>
        <b/>
        <sz val="10"/>
        <rFont val="Arial"/>
        <family val="2"/>
      </rPr>
      <t>.</t>
    </r>
  </si>
  <si>
    <t xml:space="preserve">Rent, Equipment, Leases:  Rent is rental costs of real property and equipment.  Equipment is tangible personal property (including information </t>
  </si>
  <si>
    <t>10 (subrecipient contracts).  Indirect cost will automatically calculate.</t>
  </si>
  <si>
    <t>In case there are questions, please provide the name, phone number and email address of the person who actually completed the form if different than 22.</t>
  </si>
  <si>
    <t>Newborn services</t>
  </si>
  <si>
    <t>Screening, Diagnosis, and Education of Public Health Issues</t>
  </si>
  <si>
    <t>LPHAs offer a variety of services to newborns and their parents, including newborn care education and support to high risk families, and pre-natal care management.  These services can be provided in health facilities, families' homes, and/or other settings.  Clinical staff and other trained professionals provide a range of services to young families to ensure the healthy development of infants and toddlers.</t>
  </si>
  <si>
    <t>Health screenings, basic nursing care, education for facility, students and parents, maintenance on health records, immunizations compliance, state mandated reports and referrals, dental screening, and communicable disease investigation.</t>
  </si>
  <si>
    <t>Newborn services for high risk, low income women and children; Newborn education; and case management.</t>
  </si>
  <si>
    <t>Required Random Lead Testing; lead case management; lead screening, testing and outreach ; case management; and lead poisoning prevention.</t>
  </si>
  <si>
    <t>Data entering information into ShowMeVax (SMV) is an example of an allowable activity and cost.</t>
  </si>
  <si>
    <t xml:space="preserve">LPHAs provide health related services to children under the age of 19 in a wide variety of settings, including but not limited to, health department facilities, schools, preschools, day care centers, churches, community centers, homes.  These health related services include: health education, screenings, diagnosis, maintenance of health records, basic nursing services and referrals as needed to other health care providers. These services are distinct and different from the services provided in schools as part of special education services authorized under IDEA.  </t>
  </si>
  <si>
    <t>QE 06/2024</t>
  </si>
  <si>
    <t>QE 09/2024</t>
  </si>
  <si>
    <t>QE 12/2024</t>
  </si>
  <si>
    <t>QE 03/2025</t>
  </si>
  <si>
    <t>QE 06/2025</t>
  </si>
  <si>
    <t>7/1/2025 to 9/30/2025</t>
  </si>
  <si>
    <t>QE 09/2025</t>
  </si>
  <si>
    <t>10/1/2025 to 12/31/2025</t>
  </si>
  <si>
    <t>QE 12/2025</t>
  </si>
  <si>
    <t>01/01/2026 to 03/31/2026</t>
  </si>
  <si>
    <t>QE 03/2026</t>
  </si>
  <si>
    <t>4/1/2026 to 6/30/2026</t>
  </si>
  <si>
    <t>QE 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</si>
</sst>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0.0%"/>
    <numFmt numFmtId="165" formatCode="[&lt;=9999999]###\-####;\(###\)\ ###\-####"/>
    <numFmt numFmtId="166" formatCode="[$-409]mmmm\ d\,\ yyyy;@"/>
    <numFmt numFmtId="167" formatCode="m/d/yy;@"/>
  </numFmts>
  <fonts count="3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sz val="9"/>
      <name val="Arial"/>
      <family val="2"/>
    </font>
    <font>
      <sz val="9"/>
      <name val="Arial"/>
      <family val="2"/>
    </font>
    <font>
      <sz val="8"/>
      <name val="Arial"/>
      <family val="2"/>
    </font>
    <font>
      <b/>
      <sz val="12"/>
      <name val="Arial"/>
      <family val="2"/>
    </font>
    <font>
      <b/>
      <sz val="16"/>
      <name val="Arial"/>
      <family val="2"/>
    </font>
    <font>
      <b/>
      <sz val="14"/>
      <name val="Arial"/>
      <family val="2"/>
    </font>
    <font>
      <sz val="8"/>
      <name val="Arial"/>
      <family val="2"/>
    </font>
    <font>
      <sz val="9"/>
      <name val="Arial"/>
      <family val="2"/>
    </font>
    <font>
      <sz val="10"/>
      <name val="Arial"/>
      <family val="2"/>
    </font>
    <font>
      <b/>
      <sz val="12"/>
      <name val="Calibri"/>
      <family val="2"/>
    </font>
    <font>
      <b/>
      <i/>
      <sz val="10"/>
      <name val="Arial"/>
      <family val="2"/>
    </font>
    <font>
      <i/>
      <sz val="10"/>
      <name val="Arial"/>
      <family val="2"/>
    </font>
    <font>
      <i/>
      <sz val="9"/>
      <name val="Arial"/>
      <family val="2"/>
    </font>
    <font>
      <i/>
      <sz val="10"/>
      <color rgb="FF000000"/>
      <name val="Arial"/>
      <family val="2"/>
    </font>
    <font>
      <sz val="10"/>
      <color rgb="FF002060"/>
      <name val="Arial"/>
      <family val="2"/>
    </font>
    <font>
      <i/>
      <sz val="8"/>
      <name val="Arial"/>
      <family val="2"/>
    </font>
    <font>
      <u/>
      <sz val="10"/>
      <name val="Arial"/>
      <family val="2"/>
    </font>
    <font>
      <b/>
      <sz val="11"/>
      <color theme="1"/>
      <name val="Calibri"/>
      <family val="2"/>
      <scheme val="minor"/>
    </font>
    <font>
      <b/>
      <sz val="14"/>
      <color theme="1"/>
      <name val="Arial"/>
      <family val="2"/>
    </font>
    <font>
      <sz val="11"/>
      <color theme="1"/>
      <name val="Arial"/>
      <family val="2"/>
    </font>
    <font>
      <b/>
      <sz val="11"/>
      <color theme="1"/>
      <name val="Arial"/>
      <family val="2"/>
    </font>
    <font>
      <b/>
      <strike/>
      <sz val="11"/>
      <color theme="1"/>
      <name val="Arial"/>
      <family val="2"/>
    </font>
    <font>
      <sz val="11"/>
      <color rgb="FF1F497D"/>
      <name val="Calibri"/>
      <family val="2"/>
      <scheme val="minor"/>
    </font>
    <font>
      <b/>
      <i/>
      <sz val="14"/>
      <color indexed="8"/>
      <name val="Arial"/>
      <family val="2"/>
    </font>
    <font>
      <b/>
      <sz val="11"/>
      <color rgb="FFFF0000"/>
      <name val="Arial"/>
      <family val="2"/>
    </font>
  </fonts>
  <fills count="14">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5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59999389629810485"/>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right/>
      <top style="medium">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s>
  <cellStyleXfs count="6">
    <xf numFmtId="0" fontId="0" fillId="0" borderId="0"/>
    <xf numFmtId="44" fontId="3" fillId="0" borderId="0" applyFont="0" applyFill="0" applyBorder="0" applyAlignment="0" applyProtection="0"/>
    <xf numFmtId="9" fontId="3" fillId="0" borderId="0" applyFont="0" applyFill="0" applyBorder="0" applyAlignment="0" applyProtection="0"/>
    <xf numFmtId="0" fontId="2" fillId="0" borderId="0"/>
    <xf numFmtId="0" fontId="1" fillId="0" borderId="0"/>
    <xf numFmtId="9" fontId="1" fillId="0" borderId="0" applyFont="0" applyFill="0" applyBorder="0" applyAlignment="0" applyProtection="0"/>
  </cellStyleXfs>
  <cellXfs count="201">
    <xf numFmtId="0" fontId="0" fillId="0" borderId="0" xfId="0"/>
    <xf numFmtId="0" fontId="4" fillId="0" borderId="0" xfId="0" applyFont="1" applyAlignment="1">
      <alignment horizontal="center"/>
    </xf>
    <xf numFmtId="0" fontId="5" fillId="2" borderId="0" xfId="0" applyFont="1" applyFill="1"/>
    <xf numFmtId="0" fontId="6" fillId="2" borderId="0" xfId="0" applyFont="1" applyFill="1"/>
    <xf numFmtId="9" fontId="6" fillId="2" borderId="0" xfId="2" applyFont="1" applyFill="1" applyBorder="1" applyAlignment="1">
      <alignment horizontal="center"/>
    </xf>
    <xf numFmtId="44" fontId="6" fillId="2" borderId="0" xfId="1" applyFont="1" applyFill="1" applyBorder="1"/>
    <xf numFmtId="0" fontId="8" fillId="0" borderId="0" xfId="0" applyFont="1"/>
    <xf numFmtId="0" fontId="0" fillId="0" borderId="0" xfId="0" applyAlignment="1">
      <alignment horizontal="center"/>
    </xf>
    <xf numFmtId="0" fontId="0" fillId="3" borderId="0" xfId="0" applyFill="1"/>
    <xf numFmtId="0" fontId="9" fillId="0" borderId="1" xfId="0" applyFont="1" applyBorder="1" applyAlignment="1">
      <alignment horizontal="center"/>
    </xf>
    <xf numFmtId="0" fontId="10" fillId="0" borderId="0" xfId="0" applyFont="1"/>
    <xf numFmtId="0" fontId="0" fillId="4" borderId="0" xfId="0" applyFill="1"/>
    <xf numFmtId="0" fontId="11" fillId="2" borderId="0" xfId="0" applyFont="1" applyFill="1"/>
    <xf numFmtId="9" fontId="11" fillId="2" borderId="0" xfId="2" applyFont="1" applyFill="1" applyBorder="1" applyAlignment="1">
      <alignment horizontal="center"/>
    </xf>
    <xf numFmtId="44" fontId="11" fillId="2" borderId="0" xfId="1" applyFont="1" applyFill="1" applyBorder="1"/>
    <xf numFmtId="0" fontId="12" fillId="0" borderId="0" xfId="0" applyFont="1"/>
    <xf numFmtId="0" fontId="0" fillId="0" borderId="2" xfId="0" applyBorder="1"/>
    <xf numFmtId="0" fontId="0" fillId="0" borderId="2" xfId="0" applyBorder="1" applyAlignment="1">
      <alignment horizontal="right"/>
    </xf>
    <xf numFmtId="0" fontId="0" fillId="0" borderId="2" xfId="0" applyBorder="1" applyAlignment="1">
      <alignment horizontal="center"/>
    </xf>
    <xf numFmtId="0" fontId="7" fillId="0" borderId="2" xfId="0" applyFont="1" applyBorder="1" applyAlignment="1">
      <alignment horizontal="center"/>
    </xf>
    <xf numFmtId="0" fontId="13" fillId="4" borderId="0" xfId="0" applyFont="1" applyFill="1"/>
    <xf numFmtId="0" fontId="13" fillId="0" borderId="0" xfId="0" applyFont="1"/>
    <xf numFmtId="0" fontId="4" fillId="0" borderId="0" xfId="0" applyFont="1"/>
    <xf numFmtId="44" fontId="5" fillId="2" borderId="0" xfId="1" applyFont="1" applyFill="1" applyBorder="1"/>
    <xf numFmtId="0" fontId="0" fillId="6" borderId="0" xfId="0" applyFill="1"/>
    <xf numFmtId="6" fontId="0" fillId="0" borderId="0" xfId="0" applyNumberFormat="1"/>
    <xf numFmtId="0" fontId="14" fillId="5" borderId="2" xfId="0" applyFont="1" applyFill="1" applyBorder="1" applyAlignment="1" applyProtection="1">
      <alignment horizontal="center"/>
      <protection locked="0"/>
    </xf>
    <xf numFmtId="6" fontId="0" fillId="3" borderId="2" xfId="0" applyNumberFormat="1" applyFill="1" applyBorder="1" applyProtection="1">
      <protection locked="0"/>
    </xf>
    <xf numFmtId="0" fontId="6" fillId="5" borderId="1" xfId="0" applyFont="1" applyFill="1" applyBorder="1" applyProtection="1">
      <protection locked="0"/>
    </xf>
    <xf numFmtId="6" fontId="4" fillId="0" borderId="2" xfId="0" applyNumberFormat="1" applyFont="1" applyBorder="1"/>
    <xf numFmtId="164" fontId="4" fillId="3" borderId="2" xfId="2" applyNumberFormat="1" applyFont="1" applyFill="1" applyBorder="1" applyProtection="1">
      <protection locked="0"/>
    </xf>
    <xf numFmtId="0" fontId="17" fillId="0" borderId="0" xfId="0" applyFont="1"/>
    <xf numFmtId="0" fontId="4" fillId="3" borderId="0" xfId="0" applyFont="1" applyFill="1"/>
    <xf numFmtId="0" fontId="9" fillId="0" borderId="0" xfId="0" applyFont="1" applyAlignment="1">
      <alignment horizontal="center"/>
    </xf>
    <xf numFmtId="0" fontId="4" fillId="0" borderId="3" xfId="0" applyFont="1" applyBorder="1" applyAlignment="1">
      <alignment horizontal="center"/>
    </xf>
    <xf numFmtId="0" fontId="13" fillId="0" borderId="0" xfId="0" applyFont="1" applyAlignment="1">
      <alignment wrapText="1"/>
    </xf>
    <xf numFmtId="0" fontId="13" fillId="6" borderId="0" xfId="0" applyFont="1" applyFill="1" applyAlignment="1">
      <alignment wrapText="1"/>
    </xf>
    <xf numFmtId="0" fontId="13" fillId="6" borderId="0" xfId="0" applyFont="1" applyFill="1"/>
    <xf numFmtId="0" fontId="13" fillId="0" borderId="0" xfId="0" applyFont="1" applyAlignment="1">
      <alignment horizontal="left" wrapText="1"/>
    </xf>
    <xf numFmtId="0" fontId="4" fillId="6" borderId="0" xfId="0" applyFont="1" applyFill="1" applyAlignment="1">
      <alignment horizontal="left" wrapText="1"/>
    </xf>
    <xf numFmtId="0" fontId="13" fillId="6" borderId="0" xfId="0" applyFont="1" applyFill="1" applyAlignment="1">
      <alignment horizontal="left" wrapText="1"/>
    </xf>
    <xf numFmtId="0" fontId="4" fillId="0" borderId="0" xfId="0" applyFont="1" applyAlignment="1">
      <alignment horizontal="left" wrapText="1"/>
    </xf>
    <xf numFmtId="0" fontId="18" fillId="0" borderId="0" xfId="0" applyFont="1" applyAlignment="1">
      <alignment horizontal="left" wrapText="1"/>
    </xf>
    <xf numFmtId="0" fontId="18" fillId="6" borderId="0" xfId="0" applyFont="1" applyFill="1" applyAlignment="1">
      <alignment horizontal="left" wrapText="1"/>
    </xf>
    <xf numFmtId="0" fontId="7" fillId="2" borderId="0" xfId="0" applyFont="1" applyFill="1"/>
    <xf numFmtId="6" fontId="4" fillId="7" borderId="2" xfId="0" applyNumberFormat="1" applyFont="1" applyFill="1" applyBorder="1"/>
    <xf numFmtId="0" fontId="0" fillId="0" borderId="7" xfId="0" applyBorder="1"/>
    <xf numFmtId="6" fontId="13" fillId="3" borderId="2" xfId="0" applyNumberFormat="1" applyFont="1" applyFill="1" applyBorder="1" applyProtection="1">
      <protection locked="0"/>
    </xf>
    <xf numFmtId="0" fontId="13" fillId="0" borderId="2" xfId="0" applyFont="1" applyBorder="1" applyAlignment="1">
      <alignment vertical="top" wrapText="1"/>
    </xf>
    <xf numFmtId="0" fontId="0" fillId="0" borderId="0" xfId="0" applyAlignment="1" applyProtection="1">
      <alignment horizontal="center"/>
      <protection locked="0"/>
    </xf>
    <xf numFmtId="0" fontId="8" fillId="0" borderId="0" xfId="0" applyFont="1" applyProtection="1">
      <protection locked="0"/>
    </xf>
    <xf numFmtId="0" fontId="0" fillId="0" borderId="0" xfId="0" applyProtection="1">
      <protection locked="0"/>
    </xf>
    <xf numFmtId="0" fontId="17" fillId="0" borderId="0" xfId="0" applyFont="1" applyProtection="1">
      <protection locked="0"/>
    </xf>
    <xf numFmtId="0" fontId="4" fillId="0" borderId="0" xfId="0" applyFont="1" applyAlignment="1" applyProtection="1">
      <alignment horizontal="center"/>
      <protection locked="0"/>
    </xf>
    <xf numFmtId="0" fontId="12" fillId="0" borderId="0" xfId="0" applyFont="1" applyProtection="1">
      <protection locked="0"/>
    </xf>
    <xf numFmtId="0" fontId="4" fillId="0" borderId="0" xfId="0" applyFont="1" applyProtection="1">
      <protection locked="0"/>
    </xf>
    <xf numFmtId="0" fontId="0" fillId="0" borderId="7" xfId="0" applyBorder="1" applyProtection="1">
      <protection locked="0"/>
    </xf>
    <xf numFmtId="0" fontId="0" fillId="0" borderId="2" xfId="0" applyBorder="1" applyProtection="1">
      <protection locked="0"/>
    </xf>
    <xf numFmtId="0" fontId="13" fillId="0" borderId="2" xfId="0" applyFont="1" applyBorder="1" applyAlignment="1" applyProtection="1">
      <alignment vertical="top" wrapText="1"/>
      <protection locked="0"/>
    </xf>
    <xf numFmtId="0" fontId="0" fillId="0" borderId="2" xfId="0" applyBorder="1" applyAlignment="1" applyProtection="1">
      <alignment horizontal="right"/>
      <protection locked="0"/>
    </xf>
    <xf numFmtId="6" fontId="0" fillId="0" borderId="0" xfId="0" applyNumberFormat="1" applyProtection="1">
      <protection locked="0"/>
    </xf>
    <xf numFmtId="0" fontId="0" fillId="0" borderId="2" xfId="0" applyBorder="1" applyAlignment="1" applyProtection="1">
      <alignment horizontal="center"/>
      <protection locked="0"/>
    </xf>
    <xf numFmtId="0" fontId="7" fillId="0" borderId="2" xfId="0" applyFont="1" applyBorder="1" applyAlignment="1" applyProtection="1">
      <alignment horizontal="center"/>
      <protection locked="0"/>
    </xf>
    <xf numFmtId="0" fontId="5" fillId="2" borderId="0" xfId="0" applyFont="1" applyFill="1" applyProtection="1">
      <protection locked="0"/>
    </xf>
    <xf numFmtId="0" fontId="6" fillId="2" borderId="0" xfId="0" applyFont="1" applyFill="1" applyProtection="1">
      <protection locked="0"/>
    </xf>
    <xf numFmtId="9" fontId="6" fillId="2" borderId="0" xfId="2" applyFont="1" applyFill="1" applyBorder="1" applyAlignment="1" applyProtection="1">
      <alignment horizontal="center"/>
      <protection locked="0"/>
    </xf>
    <xf numFmtId="44" fontId="6" fillId="2" borderId="0" xfId="1" applyFont="1" applyFill="1" applyBorder="1" applyProtection="1">
      <protection locked="0"/>
    </xf>
    <xf numFmtId="0" fontId="11" fillId="2" borderId="0" xfId="0" applyFont="1" applyFill="1" applyProtection="1">
      <protection locked="0"/>
    </xf>
    <xf numFmtId="9" fontId="11" fillId="2" borderId="0" xfId="2" applyFont="1" applyFill="1" applyBorder="1" applyAlignment="1" applyProtection="1">
      <alignment horizontal="center"/>
      <protection locked="0"/>
    </xf>
    <xf numFmtId="44" fontId="11" fillId="2" borderId="0" xfId="1" applyFont="1" applyFill="1" applyBorder="1" applyProtection="1">
      <protection locked="0"/>
    </xf>
    <xf numFmtId="0" fontId="7" fillId="2" borderId="0" xfId="0" applyFont="1" applyFill="1" applyProtection="1">
      <protection locked="0"/>
    </xf>
    <xf numFmtId="44" fontId="5" fillId="2" borderId="0" xfId="1" applyFont="1" applyFill="1" applyBorder="1" applyProtection="1">
      <protection locked="0"/>
    </xf>
    <xf numFmtId="0" fontId="0" fillId="6" borderId="0" xfId="0" applyFill="1" applyProtection="1">
      <protection locked="0"/>
    </xf>
    <xf numFmtId="0" fontId="13" fillId="0" borderId="0" xfId="0" applyFont="1" applyProtection="1">
      <protection locked="0"/>
    </xf>
    <xf numFmtId="6" fontId="0" fillId="8" borderId="2" xfId="0" applyNumberFormat="1" applyFill="1" applyBorder="1" applyProtection="1">
      <protection locked="0"/>
    </xf>
    <xf numFmtId="0" fontId="14" fillId="8" borderId="2" xfId="0" applyFont="1" applyFill="1" applyBorder="1" applyAlignment="1" applyProtection="1">
      <alignment horizontal="center"/>
      <protection locked="0"/>
    </xf>
    <xf numFmtId="0" fontId="4" fillId="8" borderId="0" xfId="0" applyFont="1" applyFill="1" applyProtection="1">
      <protection locked="0"/>
    </xf>
    <xf numFmtId="164" fontId="4" fillId="8" borderId="2" xfId="2" applyNumberFormat="1" applyFont="1" applyFill="1" applyBorder="1" applyProtection="1">
      <protection locked="0"/>
    </xf>
    <xf numFmtId="0" fontId="6" fillId="8" borderId="1" xfId="0" applyFont="1" applyFill="1" applyBorder="1" applyProtection="1">
      <protection locked="0"/>
    </xf>
    <xf numFmtId="0" fontId="0" fillId="8" borderId="0" xfId="0" applyFill="1" applyProtection="1">
      <protection locked="0"/>
    </xf>
    <xf numFmtId="0" fontId="2" fillId="0" borderId="0" xfId="3"/>
    <xf numFmtId="0" fontId="2" fillId="0" borderId="0" xfId="3" quotePrefix="1"/>
    <xf numFmtId="0" fontId="22" fillId="0" borderId="0" xfId="3" applyFont="1"/>
    <xf numFmtId="0" fontId="2" fillId="9" borderId="0" xfId="3" quotePrefix="1" applyFill="1"/>
    <xf numFmtId="0" fontId="2" fillId="6" borderId="0" xfId="3" quotePrefix="1" applyFill="1"/>
    <xf numFmtId="0" fontId="23" fillId="0" borderId="0" xfId="4" applyFont="1"/>
    <xf numFmtId="40" fontId="24" fillId="0" borderId="0" xfId="4" applyNumberFormat="1" applyFont="1"/>
    <xf numFmtId="40" fontId="24" fillId="0" borderId="0" xfId="4" applyNumberFormat="1" applyFont="1" applyAlignment="1">
      <alignment horizontal="right"/>
    </xf>
    <xf numFmtId="167" fontId="24" fillId="0" borderId="0" xfId="4" applyNumberFormat="1" applyFont="1" applyAlignment="1">
      <alignment horizontal="right"/>
    </xf>
    <xf numFmtId="0" fontId="24" fillId="0" borderId="0" xfId="4" applyFont="1"/>
    <xf numFmtId="0" fontId="1" fillId="0" borderId="0" xfId="4" applyAlignment="1">
      <alignment horizontal="right"/>
    </xf>
    <xf numFmtId="0" fontId="25" fillId="0" borderId="0" xfId="4" applyFont="1" applyAlignment="1">
      <alignment horizontal="left"/>
    </xf>
    <xf numFmtId="40" fontId="26" fillId="0" borderId="0" xfId="4" applyNumberFormat="1" applyFont="1" applyAlignment="1">
      <alignment horizontal="center" wrapText="1"/>
    </xf>
    <xf numFmtId="49" fontId="25" fillId="8" borderId="0" xfId="4" applyNumberFormat="1" applyFont="1" applyFill="1" applyAlignment="1">
      <alignment horizontal="center"/>
    </xf>
    <xf numFmtId="49" fontId="25" fillId="12" borderId="0" xfId="4" applyNumberFormat="1" applyFont="1" applyFill="1" applyAlignment="1">
      <alignment horizontal="center"/>
    </xf>
    <xf numFmtId="49" fontId="25" fillId="13" borderId="0" xfId="4" applyNumberFormat="1" applyFont="1" applyFill="1" applyAlignment="1">
      <alignment horizontal="center"/>
    </xf>
    <xf numFmtId="49" fontId="25" fillId="11" borderId="0" xfId="4" applyNumberFormat="1" applyFont="1" applyFill="1" applyAlignment="1">
      <alignment horizontal="center"/>
    </xf>
    <xf numFmtId="40" fontId="25" fillId="0" borderId="0" xfId="4" applyNumberFormat="1" applyFont="1" applyAlignment="1">
      <alignment horizontal="center" wrapText="1"/>
    </xf>
    <xf numFmtId="0" fontId="25" fillId="0" borderId="0" xfId="4" applyFont="1" applyAlignment="1">
      <alignment horizontal="center"/>
    </xf>
    <xf numFmtId="40" fontId="24" fillId="8" borderId="0" xfId="4" applyNumberFormat="1" applyFont="1" applyFill="1"/>
    <xf numFmtId="40" fontId="24" fillId="12" borderId="0" xfId="4" applyNumberFormat="1" applyFont="1" applyFill="1"/>
    <xf numFmtId="40" fontId="24" fillId="13" borderId="0" xfId="4" applyNumberFormat="1" applyFont="1" applyFill="1"/>
    <xf numFmtId="40" fontId="24" fillId="11" borderId="0" xfId="4" applyNumberFormat="1" applyFont="1" applyFill="1"/>
    <xf numFmtId="40" fontId="24" fillId="7" borderId="0" xfId="4" applyNumberFormat="1" applyFont="1" applyFill="1"/>
    <xf numFmtId="40" fontId="24" fillId="7" borderId="9" xfId="4" applyNumberFormat="1" applyFont="1" applyFill="1" applyBorder="1"/>
    <xf numFmtId="0" fontId="25" fillId="0" borderId="0" xfId="4" applyFont="1"/>
    <xf numFmtId="9" fontId="24" fillId="5" borderId="0" xfId="5" applyFont="1" applyFill="1"/>
    <xf numFmtId="9" fontId="24" fillId="0" borderId="0" xfId="5" applyFont="1"/>
    <xf numFmtId="0" fontId="27" fillId="0" borderId="0" xfId="4" applyFont="1"/>
    <xf numFmtId="0" fontId="6" fillId="0" borderId="0" xfId="0" applyFont="1" applyProtection="1">
      <protection locked="0"/>
    </xf>
    <xf numFmtId="6" fontId="0" fillId="6" borderId="2" xfId="0" applyNumberFormat="1" applyFill="1" applyBorder="1" applyProtection="1">
      <protection locked="0"/>
    </xf>
    <xf numFmtId="6" fontId="0" fillId="6" borderId="13" xfId="0" applyNumberFormat="1" applyFill="1" applyBorder="1" applyProtection="1">
      <protection locked="0"/>
    </xf>
    <xf numFmtId="6" fontId="0" fillId="6" borderId="14" xfId="0" applyNumberFormat="1" applyFill="1" applyBorder="1" applyProtection="1">
      <protection locked="0"/>
    </xf>
    <xf numFmtId="6" fontId="0" fillId="6" borderId="15" xfId="0" applyNumberFormat="1" applyFill="1" applyBorder="1" applyProtection="1">
      <protection locked="0"/>
    </xf>
    <xf numFmtId="6" fontId="0" fillId="6" borderId="16" xfId="0" applyNumberFormat="1" applyFill="1" applyBorder="1" applyProtection="1">
      <protection locked="0"/>
    </xf>
    <xf numFmtId="6" fontId="0" fillId="6" borderId="17" xfId="0" applyNumberFormat="1" applyFill="1" applyBorder="1" applyProtection="1">
      <protection locked="0"/>
    </xf>
    <xf numFmtId="6" fontId="0" fillId="6" borderId="12" xfId="0" applyNumberFormat="1" applyFill="1" applyBorder="1" applyProtection="1">
      <protection locked="0"/>
    </xf>
    <xf numFmtId="0" fontId="13" fillId="0" borderId="2" xfId="0" applyFont="1" applyBorder="1" applyProtection="1">
      <protection locked="0"/>
    </xf>
    <xf numFmtId="0" fontId="13" fillId="0" borderId="10" xfId="0" applyFont="1" applyBorder="1" applyProtection="1">
      <protection locked="0"/>
    </xf>
    <xf numFmtId="6" fontId="0" fillId="0" borderId="2" xfId="0" applyNumberFormat="1" applyBorder="1" applyProtection="1">
      <protection locked="0"/>
    </xf>
    <xf numFmtId="0" fontId="29" fillId="0" borderId="0" xfId="4" applyFont="1"/>
    <xf numFmtId="0" fontId="3" fillId="0" borderId="2" xfId="0" applyFont="1" applyBorder="1" applyAlignment="1" applyProtection="1">
      <alignment horizontal="left"/>
      <protection locked="0"/>
    </xf>
    <xf numFmtId="6" fontId="4" fillId="0" borderId="11" xfId="0" applyNumberFormat="1" applyFont="1" applyBorder="1" applyAlignment="1" applyProtection="1">
      <alignment horizontal="center"/>
      <protection locked="0"/>
    </xf>
    <xf numFmtId="0" fontId="0" fillId="0" borderId="0" xfId="0" applyAlignment="1">
      <alignment wrapText="1"/>
    </xf>
    <xf numFmtId="0" fontId="3" fillId="0" borderId="0" xfId="0" applyFont="1" applyAlignment="1">
      <alignment wrapText="1"/>
    </xf>
    <xf numFmtId="0" fontId="4" fillId="8" borderId="0" xfId="0" applyFont="1" applyFill="1"/>
    <xf numFmtId="0" fontId="0" fillId="8" borderId="0" xfId="0" applyFill="1"/>
    <xf numFmtId="0" fontId="13" fillId="8" borderId="0" xfId="0" applyFont="1" applyFill="1"/>
    <xf numFmtId="0" fontId="3" fillId="8" borderId="0" xfId="0" applyFont="1" applyFill="1"/>
    <xf numFmtId="0" fontId="13" fillId="8" borderId="0" xfId="0" applyFont="1" applyFill="1" applyAlignment="1">
      <alignment horizontal="left"/>
    </xf>
    <xf numFmtId="0" fontId="3" fillId="0" borderId="2" xfId="0" applyFont="1" applyBorder="1" applyProtection="1">
      <protection locked="0"/>
    </xf>
    <xf numFmtId="0" fontId="3" fillId="4" borderId="0" xfId="0" applyFont="1" applyFill="1"/>
    <xf numFmtId="0" fontId="3" fillId="0" borderId="0" xfId="0" applyFont="1"/>
    <xf numFmtId="165" fontId="0" fillId="8" borderId="4" xfId="0" applyNumberFormat="1" applyFill="1" applyBorder="1" applyAlignment="1" applyProtection="1">
      <alignment horizontal="center"/>
      <protection locked="0"/>
    </xf>
    <xf numFmtId="165" fontId="0" fillId="8" borderId="5" xfId="0" applyNumberFormat="1" applyFill="1" applyBorder="1" applyAlignment="1" applyProtection="1">
      <alignment horizontal="center"/>
      <protection locked="0"/>
    </xf>
    <xf numFmtId="0" fontId="4" fillId="0" borderId="0" xfId="0" applyFont="1" applyAlignment="1" applyProtection="1">
      <alignment horizontal="center"/>
      <protection locked="0"/>
    </xf>
    <xf numFmtId="0" fontId="13" fillId="8" borderId="4" xfId="0" applyFont="1" applyFill="1" applyBorder="1" applyAlignment="1" applyProtection="1">
      <alignment horizontal="center"/>
      <protection locked="0"/>
    </xf>
    <xf numFmtId="0" fontId="0" fillId="8" borderId="5" xfId="0" applyFill="1" applyBorder="1" applyAlignment="1" applyProtection="1">
      <alignment horizontal="center"/>
      <protection locked="0"/>
    </xf>
    <xf numFmtId="0" fontId="5" fillId="0" borderId="6" xfId="0" applyFont="1" applyBorder="1" applyAlignment="1" applyProtection="1">
      <alignment horizontal="left"/>
      <protection locked="0"/>
    </xf>
    <xf numFmtId="16" fontId="0" fillId="8" borderId="4" xfId="0" applyNumberFormat="1" applyFill="1" applyBorder="1" applyAlignment="1" applyProtection="1">
      <alignment horizontal="left"/>
      <protection locked="0"/>
    </xf>
    <xf numFmtId="0" fontId="0" fillId="8" borderId="6" xfId="0" applyFill="1" applyBorder="1" applyAlignment="1" applyProtection="1">
      <alignment horizontal="left"/>
      <protection locked="0"/>
    </xf>
    <xf numFmtId="0" fontId="0" fillId="8" borderId="5" xfId="0" applyFill="1" applyBorder="1" applyAlignment="1" applyProtection="1">
      <alignment horizontal="left"/>
      <protection locked="0"/>
    </xf>
    <xf numFmtId="0" fontId="15" fillId="0" borderId="0" xfId="0" applyFont="1" applyAlignment="1" applyProtection="1">
      <alignment horizontal="center"/>
      <protection locked="0"/>
    </xf>
    <xf numFmtId="0" fontId="4" fillId="8" borderId="4" xfId="0" applyFont="1" applyFill="1" applyBorder="1" applyAlignment="1" applyProtection="1">
      <alignment horizontal="left"/>
      <protection locked="0"/>
    </xf>
    <xf numFmtId="0" fontId="4" fillId="8" borderId="6" xfId="0" applyFont="1" applyFill="1" applyBorder="1" applyAlignment="1" applyProtection="1">
      <alignment horizontal="left"/>
      <protection locked="0"/>
    </xf>
    <xf numFmtId="0" fontId="4" fillId="8" borderId="5" xfId="0" applyFont="1" applyFill="1" applyBorder="1" applyAlignment="1" applyProtection="1">
      <alignment horizontal="left"/>
      <protection locked="0"/>
    </xf>
    <xf numFmtId="0" fontId="6" fillId="8" borderId="4" xfId="0" applyFont="1" applyFill="1" applyBorder="1" applyAlignment="1" applyProtection="1">
      <alignment horizontal="left"/>
      <protection locked="0"/>
    </xf>
    <xf numFmtId="0" fontId="6" fillId="8" borderId="5" xfId="0" applyFont="1" applyFill="1" applyBorder="1" applyAlignment="1" applyProtection="1">
      <alignment horizontal="left"/>
      <protection locked="0"/>
    </xf>
    <xf numFmtId="16" fontId="6" fillId="8" borderId="4" xfId="0" applyNumberFormat="1" applyFont="1" applyFill="1" applyBorder="1" applyAlignment="1" applyProtection="1">
      <alignment horizontal="left"/>
      <protection locked="0"/>
    </xf>
    <xf numFmtId="0" fontId="4" fillId="0" borderId="3" xfId="0" applyFont="1" applyBorder="1" applyAlignment="1" applyProtection="1">
      <alignment horizontal="left"/>
      <protection locked="0"/>
    </xf>
    <xf numFmtId="14" fontId="0" fillId="8" borderId="4" xfId="0" applyNumberFormat="1" applyFill="1" applyBorder="1" applyAlignment="1" applyProtection="1">
      <alignment horizontal="left"/>
      <protection locked="0"/>
    </xf>
    <xf numFmtId="14" fontId="0" fillId="8" borderId="6" xfId="0" applyNumberFormat="1" applyFill="1" applyBorder="1" applyAlignment="1" applyProtection="1">
      <alignment horizontal="left"/>
      <protection locked="0"/>
    </xf>
    <xf numFmtId="14" fontId="0" fillId="8" borderId="5" xfId="0" applyNumberFormat="1" applyFill="1" applyBorder="1" applyAlignment="1" applyProtection="1">
      <alignment horizontal="left"/>
      <protection locked="0"/>
    </xf>
    <xf numFmtId="0" fontId="4" fillId="0" borderId="7" xfId="0" applyFont="1" applyBorder="1" applyAlignment="1" applyProtection="1">
      <alignment horizontal="center"/>
      <protection locked="0"/>
    </xf>
    <xf numFmtId="0" fontId="4" fillId="0" borderId="4" xfId="0" quotePrefix="1"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4" xfId="0" applyFont="1" applyBorder="1" applyAlignment="1" applyProtection="1">
      <alignment horizontal="left"/>
      <protection locked="0"/>
    </xf>
    <xf numFmtId="0" fontId="3" fillId="8" borderId="18" xfId="0" applyFont="1" applyFill="1" applyBorder="1" applyAlignment="1" applyProtection="1">
      <alignment horizontal="left"/>
      <protection locked="0"/>
    </xf>
    <xf numFmtId="0" fontId="0" fillId="8" borderId="11" xfId="0" applyFill="1" applyBorder="1" applyAlignment="1" applyProtection="1">
      <alignment horizontal="left"/>
      <protection locked="0"/>
    </xf>
    <xf numFmtId="0" fontId="0" fillId="8" borderId="18" xfId="0" applyFill="1" applyBorder="1" applyAlignment="1" applyProtection="1">
      <alignment horizontal="left"/>
      <protection locked="0"/>
    </xf>
    <xf numFmtId="6" fontId="0" fillId="8" borderId="18" xfId="0" applyNumberFormat="1" applyFill="1" applyBorder="1" applyAlignment="1" applyProtection="1">
      <alignment horizontal="center"/>
      <protection locked="0"/>
    </xf>
    <xf numFmtId="6" fontId="0" fillId="8" borderId="11" xfId="0" applyNumberFormat="1" applyFill="1" applyBorder="1" applyAlignment="1" applyProtection="1">
      <alignment horizontal="center"/>
      <protection locked="0"/>
    </xf>
    <xf numFmtId="166" fontId="6" fillId="8" borderId="4" xfId="1" applyNumberFormat="1" applyFont="1" applyFill="1" applyBorder="1" applyAlignment="1" applyProtection="1">
      <alignment horizontal="left"/>
      <protection locked="0"/>
    </xf>
    <xf numFmtId="166" fontId="6" fillId="8" borderId="5" xfId="1" applyNumberFormat="1" applyFont="1" applyFill="1" applyBorder="1" applyAlignment="1" applyProtection="1">
      <alignment horizontal="left"/>
      <protection locked="0"/>
    </xf>
    <xf numFmtId="165" fontId="6" fillId="8" borderId="4" xfId="1" applyNumberFormat="1" applyFont="1" applyFill="1" applyBorder="1" applyAlignment="1" applyProtection="1">
      <alignment horizontal="left"/>
      <protection locked="0"/>
    </xf>
    <xf numFmtId="165" fontId="6" fillId="8" borderId="5" xfId="1" applyNumberFormat="1" applyFont="1" applyFill="1" applyBorder="1" applyAlignment="1" applyProtection="1">
      <alignment horizontal="left"/>
      <protection locked="0"/>
    </xf>
    <xf numFmtId="16" fontId="6" fillId="5" borderId="4" xfId="0" applyNumberFormat="1" applyFont="1" applyFill="1" applyBorder="1" applyAlignment="1" applyProtection="1">
      <alignment horizontal="left"/>
      <protection locked="0"/>
    </xf>
    <xf numFmtId="0" fontId="6" fillId="5" borderId="5" xfId="0" applyFont="1" applyFill="1" applyBorder="1" applyAlignment="1" applyProtection="1">
      <alignment horizontal="left"/>
      <protection locked="0"/>
    </xf>
    <xf numFmtId="16" fontId="0" fillId="5" borderId="4" xfId="0" applyNumberFormat="1" applyFill="1" applyBorder="1" applyAlignment="1" applyProtection="1">
      <alignment horizontal="left"/>
      <protection locked="0"/>
    </xf>
    <xf numFmtId="0" fontId="0" fillId="5" borderId="6" xfId="0" applyFill="1" applyBorder="1" applyAlignment="1" applyProtection="1">
      <alignment horizontal="left"/>
      <protection locked="0"/>
    </xf>
    <xf numFmtId="0" fontId="0" fillId="5" borderId="5" xfId="0"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4" fillId="3" borderId="6" xfId="0" applyFont="1" applyFill="1" applyBorder="1" applyAlignment="1" applyProtection="1">
      <alignment horizontal="left"/>
      <protection locked="0"/>
    </xf>
    <xf numFmtId="0" fontId="4" fillId="3" borderId="5" xfId="0" applyFont="1" applyFill="1" applyBorder="1" applyAlignment="1" applyProtection="1">
      <alignment horizontal="left"/>
      <protection locked="0"/>
    </xf>
    <xf numFmtId="0" fontId="15" fillId="0" borderId="0" xfId="0" applyFont="1" applyAlignment="1">
      <alignment horizontal="center"/>
    </xf>
    <xf numFmtId="0" fontId="4" fillId="0" borderId="7" xfId="0" applyFont="1" applyBorder="1" applyAlignment="1">
      <alignment horizontal="center"/>
    </xf>
    <xf numFmtId="0" fontId="6" fillId="5" borderId="4" xfId="0" applyFont="1" applyFill="1" applyBorder="1" applyAlignment="1" applyProtection="1">
      <alignment horizontal="left"/>
      <protection locked="0"/>
    </xf>
    <xf numFmtId="166" fontId="6" fillId="5" borderId="4" xfId="1" applyNumberFormat="1" applyFont="1" applyFill="1" applyBorder="1" applyAlignment="1" applyProtection="1">
      <alignment horizontal="left"/>
      <protection locked="0"/>
    </xf>
    <xf numFmtId="166" fontId="6" fillId="5" borderId="5" xfId="1" applyNumberFormat="1" applyFont="1" applyFill="1" applyBorder="1" applyAlignment="1" applyProtection="1">
      <alignment horizontal="left"/>
      <protection locked="0"/>
    </xf>
    <xf numFmtId="0" fontId="4" fillId="0" borderId="0" xfId="0" applyFont="1" applyAlignment="1">
      <alignment horizontal="center"/>
    </xf>
    <xf numFmtId="0" fontId="5" fillId="2" borderId="6" xfId="0" applyFont="1" applyFill="1" applyBorder="1" applyAlignment="1">
      <alignment horizontal="left"/>
    </xf>
    <xf numFmtId="0" fontId="4" fillId="0" borderId="3" xfId="0" applyFont="1" applyBorder="1" applyAlignment="1">
      <alignment horizontal="left"/>
    </xf>
    <xf numFmtId="165" fontId="6" fillId="5" borderId="4" xfId="1" applyNumberFormat="1" applyFont="1" applyFill="1" applyBorder="1" applyAlignment="1" applyProtection="1">
      <alignment horizontal="left"/>
      <protection locked="0"/>
    </xf>
    <xf numFmtId="165" fontId="6" fillId="5" borderId="5" xfId="1" applyNumberFormat="1" applyFont="1" applyFill="1" applyBorder="1" applyAlignment="1" applyProtection="1">
      <alignment horizontal="left"/>
      <protection locked="0"/>
    </xf>
    <xf numFmtId="165" fontId="0" fillId="5" borderId="4" xfId="0" applyNumberFormat="1" applyFill="1" applyBorder="1" applyAlignment="1" applyProtection="1">
      <alignment horizontal="center"/>
      <protection locked="0"/>
    </xf>
    <xf numFmtId="165" fontId="0" fillId="5" borderId="5" xfId="0" applyNumberFormat="1" applyFill="1" applyBorder="1" applyAlignment="1" applyProtection="1">
      <alignment horizontal="center"/>
      <protection locked="0"/>
    </xf>
    <xf numFmtId="0" fontId="13" fillId="5" borderId="4" xfId="0" applyFont="1" applyFill="1" applyBorder="1" applyAlignment="1" applyProtection="1">
      <alignment horizontal="center"/>
      <protection locked="0"/>
    </xf>
    <xf numFmtId="0" fontId="0" fillId="5" borderId="5" xfId="0" applyFill="1" applyBorder="1" applyAlignment="1" applyProtection="1">
      <alignment horizontal="center"/>
      <protection locked="0"/>
    </xf>
    <xf numFmtId="0" fontId="3" fillId="8" borderId="0" xfId="0" applyFont="1" applyFill="1" applyAlignment="1">
      <alignment wrapText="1"/>
    </xf>
    <xf numFmtId="0" fontId="19" fillId="0" borderId="3" xfId="0" applyFont="1" applyBorder="1" applyAlignment="1">
      <alignment horizontal="left" wrapText="1"/>
    </xf>
    <xf numFmtId="0" fontId="3" fillId="0" borderId="8" xfId="0" applyFont="1" applyBorder="1" applyAlignment="1">
      <alignment horizontal="left" wrapText="1"/>
    </xf>
    <xf numFmtId="0" fontId="13" fillId="0" borderId="8" xfId="0" applyFont="1" applyBorder="1" applyAlignment="1">
      <alignment horizontal="left" wrapText="1"/>
    </xf>
    <xf numFmtId="0" fontId="13" fillId="0" borderId="0" xfId="0" applyFont="1" applyAlignment="1">
      <alignment horizontal="left" wrapText="1"/>
    </xf>
    <xf numFmtId="0" fontId="3" fillId="0" borderId="0" xfId="0" applyFont="1" applyAlignment="1">
      <alignment horizontal="left" wrapText="1"/>
    </xf>
    <xf numFmtId="0" fontId="13" fillId="6" borderId="0" xfId="0" applyFont="1" applyFill="1" applyAlignment="1">
      <alignment horizontal="left" wrapText="1"/>
    </xf>
    <xf numFmtId="40" fontId="24" fillId="8" borderId="0" xfId="4" applyNumberFormat="1" applyFont="1" applyFill="1" applyAlignment="1">
      <alignment horizontal="center"/>
    </xf>
    <xf numFmtId="40" fontId="24" fillId="10" borderId="0" xfId="4" applyNumberFormat="1" applyFont="1" applyFill="1" applyAlignment="1">
      <alignment horizontal="center"/>
    </xf>
    <xf numFmtId="40" fontId="24" fillId="5" borderId="0" xfId="4" applyNumberFormat="1" applyFont="1" applyFill="1" applyAlignment="1">
      <alignment horizontal="center"/>
    </xf>
    <xf numFmtId="40" fontId="24" fillId="11" borderId="0" xfId="4" applyNumberFormat="1" applyFont="1" applyFill="1" applyAlignment="1">
      <alignment horizontal="center"/>
    </xf>
    <xf numFmtId="40" fontId="24" fillId="13" borderId="0" xfId="4" applyNumberFormat="1" applyFont="1" applyFill="1" applyAlignment="1">
      <alignment horizontal="center"/>
    </xf>
  </cellXfs>
  <cellStyles count="6">
    <cellStyle name="Currency" xfId="1" builtinId="4"/>
    <cellStyle name="Normal" xfId="0" builtinId="0"/>
    <cellStyle name="Normal 2" xfId="3" xr:uid="{00000000-0005-0000-0000-000002000000}"/>
    <cellStyle name="Normal 3" xfId="4" xr:uid="{00000000-0005-0000-0000-000003000000}"/>
    <cellStyle name="Percent" xfId="2" builtinId="5"/>
    <cellStyle name="Percent 2" xfId="5" xr:uid="{00000000-0005-0000-0000-000005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91440</xdr:rowOff>
    </xdr:from>
    <xdr:to>
      <xdr:col>16</xdr:col>
      <xdr:colOff>0</xdr:colOff>
      <xdr:row>15</xdr:row>
      <xdr:rowOff>91440</xdr:rowOff>
    </xdr:to>
    <xdr:cxnSp macro="">
      <xdr:nvCxnSpPr>
        <xdr:cNvPr id="2" name="Straight Arrow Connector 1">
          <a:extLst>
            <a:ext uri="{FF2B5EF4-FFF2-40B4-BE49-F238E27FC236}">
              <a16:creationId xmlns:a16="http://schemas.microsoft.com/office/drawing/2014/main" id="{00000000-0008-0000-0A00-000002000000}"/>
            </a:ext>
          </a:extLst>
        </xdr:cNvPr>
        <xdr:cNvCxnSpPr/>
      </xdr:nvCxnSpPr>
      <xdr:spPr>
        <a:xfrm>
          <a:off x="1562100" y="3406140"/>
          <a:ext cx="8176260" cy="0"/>
        </a:xfrm>
        <a:prstGeom prst="straightConnector1">
          <a:avLst/>
        </a:prstGeom>
        <a:ln>
          <a:headEnd type="arrow"/>
          <a:tailEnd type="arrow"/>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3</xdr:col>
      <xdr:colOff>7620</xdr:colOff>
      <xdr:row>16</xdr:row>
      <xdr:rowOff>83820</xdr:rowOff>
    </xdr:from>
    <xdr:to>
      <xdr:col>16</xdr:col>
      <xdr:colOff>0</xdr:colOff>
      <xdr:row>16</xdr:row>
      <xdr:rowOff>83820</xdr:rowOff>
    </xdr:to>
    <xdr:cxnSp macro="">
      <xdr:nvCxnSpPr>
        <xdr:cNvPr id="3" name="Straight Arrow Connector 2">
          <a:extLst>
            <a:ext uri="{FF2B5EF4-FFF2-40B4-BE49-F238E27FC236}">
              <a16:creationId xmlns:a16="http://schemas.microsoft.com/office/drawing/2014/main" id="{00000000-0008-0000-0A00-000003000000}"/>
            </a:ext>
          </a:extLst>
        </xdr:cNvPr>
        <xdr:cNvCxnSpPr/>
      </xdr:nvCxnSpPr>
      <xdr:spPr>
        <a:xfrm>
          <a:off x="2179320" y="3695700"/>
          <a:ext cx="7559040" cy="0"/>
        </a:xfrm>
        <a:prstGeom prst="straightConnector1">
          <a:avLst/>
        </a:prstGeom>
        <a:ln>
          <a:headEnd type="arrow"/>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4</xdr:col>
      <xdr:colOff>7620</xdr:colOff>
      <xdr:row>17</xdr:row>
      <xdr:rowOff>68580</xdr:rowOff>
    </xdr:from>
    <xdr:to>
      <xdr:col>16</xdr:col>
      <xdr:colOff>0</xdr:colOff>
      <xdr:row>17</xdr:row>
      <xdr:rowOff>76200</xdr:rowOff>
    </xdr:to>
    <xdr:cxnSp macro="">
      <xdr:nvCxnSpPr>
        <xdr:cNvPr id="4" name="Straight Arrow Connector 3">
          <a:extLst>
            <a:ext uri="{FF2B5EF4-FFF2-40B4-BE49-F238E27FC236}">
              <a16:creationId xmlns:a16="http://schemas.microsoft.com/office/drawing/2014/main" id="{00000000-0008-0000-0A00-000004000000}"/>
            </a:ext>
          </a:extLst>
        </xdr:cNvPr>
        <xdr:cNvCxnSpPr/>
      </xdr:nvCxnSpPr>
      <xdr:spPr>
        <a:xfrm>
          <a:off x="2788920" y="3977640"/>
          <a:ext cx="6949440" cy="7620"/>
        </a:xfrm>
        <a:prstGeom prst="straightConnector1">
          <a:avLst/>
        </a:prstGeom>
        <a:ln>
          <a:headEnd type="arrow"/>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2</xdr:col>
      <xdr:colOff>0</xdr:colOff>
      <xdr:row>25</xdr:row>
      <xdr:rowOff>91440</xdr:rowOff>
    </xdr:from>
    <xdr:to>
      <xdr:col>16</xdr:col>
      <xdr:colOff>0</xdr:colOff>
      <xdr:row>25</xdr:row>
      <xdr:rowOff>91440</xdr:rowOff>
    </xdr:to>
    <xdr:cxnSp macro="">
      <xdr:nvCxnSpPr>
        <xdr:cNvPr id="5" name="Straight Arrow Connector 4">
          <a:extLst>
            <a:ext uri="{FF2B5EF4-FFF2-40B4-BE49-F238E27FC236}">
              <a16:creationId xmlns:a16="http://schemas.microsoft.com/office/drawing/2014/main" id="{00000000-0008-0000-0A00-000005000000}"/>
            </a:ext>
          </a:extLst>
        </xdr:cNvPr>
        <xdr:cNvCxnSpPr/>
      </xdr:nvCxnSpPr>
      <xdr:spPr>
        <a:xfrm>
          <a:off x="1562100" y="5692140"/>
          <a:ext cx="8176260" cy="0"/>
        </a:xfrm>
        <a:prstGeom prst="straightConnector1">
          <a:avLst/>
        </a:prstGeom>
        <a:ln>
          <a:headEnd type="arrow"/>
          <a:tailEnd type="arrow"/>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3</xdr:col>
      <xdr:colOff>7620</xdr:colOff>
      <xdr:row>26</xdr:row>
      <xdr:rowOff>83820</xdr:rowOff>
    </xdr:from>
    <xdr:to>
      <xdr:col>16</xdr:col>
      <xdr:colOff>0</xdr:colOff>
      <xdr:row>26</xdr:row>
      <xdr:rowOff>83820</xdr:rowOff>
    </xdr:to>
    <xdr:cxnSp macro="">
      <xdr:nvCxnSpPr>
        <xdr:cNvPr id="6" name="Straight Arrow Connector 5">
          <a:extLst>
            <a:ext uri="{FF2B5EF4-FFF2-40B4-BE49-F238E27FC236}">
              <a16:creationId xmlns:a16="http://schemas.microsoft.com/office/drawing/2014/main" id="{00000000-0008-0000-0A00-000006000000}"/>
            </a:ext>
          </a:extLst>
        </xdr:cNvPr>
        <xdr:cNvCxnSpPr/>
      </xdr:nvCxnSpPr>
      <xdr:spPr>
        <a:xfrm>
          <a:off x="2179320" y="5981700"/>
          <a:ext cx="7559040" cy="0"/>
        </a:xfrm>
        <a:prstGeom prst="straightConnector1">
          <a:avLst/>
        </a:prstGeom>
        <a:ln>
          <a:headEnd type="arrow"/>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4</xdr:col>
      <xdr:colOff>7620</xdr:colOff>
      <xdr:row>27</xdr:row>
      <xdr:rowOff>68580</xdr:rowOff>
    </xdr:from>
    <xdr:to>
      <xdr:col>16</xdr:col>
      <xdr:colOff>0</xdr:colOff>
      <xdr:row>27</xdr:row>
      <xdr:rowOff>76200</xdr:rowOff>
    </xdr:to>
    <xdr:cxnSp macro="">
      <xdr:nvCxnSpPr>
        <xdr:cNvPr id="7" name="Straight Arrow Connector 6">
          <a:extLst>
            <a:ext uri="{FF2B5EF4-FFF2-40B4-BE49-F238E27FC236}">
              <a16:creationId xmlns:a16="http://schemas.microsoft.com/office/drawing/2014/main" id="{00000000-0008-0000-0A00-000007000000}"/>
            </a:ext>
          </a:extLst>
        </xdr:cNvPr>
        <xdr:cNvCxnSpPr/>
      </xdr:nvCxnSpPr>
      <xdr:spPr>
        <a:xfrm>
          <a:off x="2788920" y="6263640"/>
          <a:ext cx="6949440" cy="7620"/>
        </a:xfrm>
        <a:prstGeom prst="straightConnector1">
          <a:avLst/>
        </a:prstGeom>
        <a:ln>
          <a:headEnd type="arrow"/>
          <a:tailEnd type="arrow"/>
        </a:ln>
      </xdr:spPr>
      <xdr:style>
        <a:lnRef idx="3">
          <a:schemeClr val="accent3"/>
        </a:lnRef>
        <a:fillRef idx="0">
          <a:schemeClr val="accent3"/>
        </a:fillRef>
        <a:effectRef idx="2">
          <a:schemeClr val="accent3"/>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67"/>
  <sheetViews>
    <sheetView tabSelected="1" workbookViewId="0">
      <selection activeCell="O39" sqref="O39"/>
    </sheetView>
  </sheetViews>
  <sheetFormatPr defaultColWidth="9.1640625" defaultRowHeight="12.3" x14ac:dyDescent="0.4"/>
  <cols>
    <col min="1" max="1" width="6.5546875" style="49" customWidth="1"/>
    <col min="2" max="2" width="46.5546875" style="51" customWidth="1"/>
    <col min="3" max="7" width="12.5546875" style="51" customWidth="1"/>
    <col min="8" max="8" width="16" style="51" customWidth="1"/>
    <col min="9" max="9" width="9.1640625" style="51"/>
    <col min="10" max="10" width="10.1640625" style="51" customWidth="1"/>
    <col min="11" max="16384" width="9.1640625" style="51"/>
  </cols>
  <sheetData>
    <row r="1" spans="1:8" ht="15" x14ac:dyDescent="0.5">
      <c r="B1" s="50" t="s">
        <v>26</v>
      </c>
      <c r="C1" s="76" t="s">
        <v>37</v>
      </c>
      <c r="D1" s="79"/>
      <c r="E1" s="79"/>
      <c r="F1" s="79"/>
      <c r="G1" s="79"/>
      <c r="H1" s="79"/>
    </row>
    <row r="2" spans="1:8" ht="15" customHeight="1" x14ac:dyDescent="0.5">
      <c r="B2" s="50"/>
      <c r="C2" s="52" t="s">
        <v>77</v>
      </c>
    </row>
    <row r="3" spans="1:8" ht="15.3" thickBot="1" x14ac:dyDescent="0.55000000000000004">
      <c r="A3" s="53" t="s">
        <v>35</v>
      </c>
      <c r="B3" s="50"/>
    </row>
    <row r="4" spans="1:8" ht="16.5" customHeight="1" thickBot="1" x14ac:dyDescent="0.45">
      <c r="A4" s="49">
        <v>1</v>
      </c>
      <c r="B4" s="51" t="s">
        <v>25</v>
      </c>
      <c r="C4" s="143"/>
      <c r="D4" s="144"/>
      <c r="E4" s="144"/>
      <c r="F4" s="145"/>
    </row>
    <row r="5" spans="1:8" ht="16.5" customHeight="1" thickBot="1" x14ac:dyDescent="0.45">
      <c r="B5" s="51" t="s">
        <v>101</v>
      </c>
      <c r="C5" s="154" t="s">
        <v>103</v>
      </c>
      <c r="D5" s="155"/>
      <c r="E5" s="155"/>
      <c r="F5" s="156"/>
    </row>
    <row r="6" spans="1:8" ht="12.6" thickBot="1" x14ac:dyDescent="0.45">
      <c r="B6" s="51" t="s">
        <v>102</v>
      </c>
      <c r="C6" s="157" t="s">
        <v>218</v>
      </c>
      <c r="D6" s="155"/>
      <c r="E6" s="155"/>
      <c r="F6" s="156"/>
    </row>
    <row r="7" spans="1:8" ht="12.6" thickBot="1" x14ac:dyDescent="0.45">
      <c r="A7" s="49">
        <v>2</v>
      </c>
      <c r="B7" s="51" t="s">
        <v>159</v>
      </c>
      <c r="C7" s="157" t="s">
        <v>57</v>
      </c>
      <c r="D7" s="155"/>
      <c r="E7" s="155"/>
      <c r="F7" s="156"/>
    </row>
    <row r="8" spans="1:8" x14ac:dyDescent="0.4">
      <c r="B8" s="109"/>
      <c r="C8" s="55"/>
      <c r="E8" s="142"/>
      <c r="F8" s="142"/>
      <c r="G8" s="142"/>
    </row>
    <row r="10" spans="1:8" ht="12.6" thickBot="1" x14ac:dyDescent="0.45">
      <c r="C10" s="153" t="s">
        <v>36</v>
      </c>
      <c r="D10" s="153"/>
      <c r="E10" s="153"/>
      <c r="F10" s="153"/>
      <c r="G10" s="153"/>
      <c r="H10" s="56"/>
    </row>
    <row r="11" spans="1:8" ht="12.6" thickTop="1" x14ac:dyDescent="0.4">
      <c r="B11" s="53" t="s">
        <v>104</v>
      </c>
      <c r="C11" s="1" t="s">
        <v>213</v>
      </c>
      <c r="D11" s="1" t="s">
        <v>214</v>
      </c>
      <c r="E11" s="1" t="s">
        <v>215</v>
      </c>
      <c r="F11" s="53" t="s">
        <v>216</v>
      </c>
      <c r="G11" s="53" t="s">
        <v>217</v>
      </c>
      <c r="H11" s="53" t="s">
        <v>219</v>
      </c>
    </row>
    <row r="12" spans="1:8" x14ac:dyDescent="0.4">
      <c r="A12" s="49">
        <v>3</v>
      </c>
      <c r="B12" s="57" t="s">
        <v>0</v>
      </c>
      <c r="C12" s="74"/>
      <c r="D12" s="74"/>
      <c r="E12" s="74"/>
      <c r="F12" s="74"/>
      <c r="G12" s="74"/>
      <c r="H12" s="74"/>
    </row>
    <row r="13" spans="1:8" x14ac:dyDescent="0.4">
      <c r="A13" s="49">
        <v>4</v>
      </c>
      <c r="B13" s="57" t="s">
        <v>1</v>
      </c>
      <c r="C13" s="74"/>
      <c r="D13" s="74"/>
      <c r="E13" s="74"/>
      <c r="F13" s="74"/>
      <c r="G13" s="74"/>
      <c r="H13" s="74"/>
    </row>
    <row r="14" spans="1:8" x14ac:dyDescent="0.4">
      <c r="A14" s="49">
        <v>5</v>
      </c>
      <c r="B14" s="57" t="s">
        <v>3</v>
      </c>
      <c r="C14" s="74"/>
      <c r="D14" s="74"/>
      <c r="E14" s="74"/>
      <c r="F14" s="74"/>
      <c r="G14" s="74"/>
      <c r="H14" s="74"/>
    </row>
    <row r="15" spans="1:8" x14ac:dyDescent="0.4">
      <c r="A15" s="49">
        <v>6</v>
      </c>
      <c r="B15" s="57" t="s">
        <v>2</v>
      </c>
      <c r="C15" s="74"/>
      <c r="D15" s="74"/>
      <c r="E15" s="74"/>
      <c r="F15" s="74"/>
      <c r="G15" s="74"/>
      <c r="H15" s="74"/>
    </row>
    <row r="16" spans="1:8" x14ac:dyDescent="0.4">
      <c r="A16" s="49">
        <v>7</v>
      </c>
      <c r="B16" s="117" t="s">
        <v>168</v>
      </c>
      <c r="C16" s="74"/>
      <c r="D16" s="74"/>
      <c r="E16" s="74"/>
      <c r="F16" s="74"/>
      <c r="G16" s="74"/>
      <c r="H16" s="74"/>
    </row>
    <row r="17" spans="1:8" x14ac:dyDescent="0.4">
      <c r="A17" s="49">
        <v>8</v>
      </c>
      <c r="B17" s="130" t="s">
        <v>196</v>
      </c>
      <c r="C17" s="119"/>
      <c r="D17" s="119"/>
      <c r="E17" s="119"/>
      <c r="F17" s="119"/>
      <c r="G17" s="119"/>
      <c r="H17" s="74"/>
    </row>
    <row r="18" spans="1:8" x14ac:dyDescent="0.4">
      <c r="A18" s="49">
        <v>9</v>
      </c>
      <c r="B18" s="118" t="s">
        <v>166</v>
      </c>
      <c r="C18" s="119"/>
      <c r="D18" s="119"/>
      <c r="E18" s="119"/>
      <c r="F18" s="119"/>
      <c r="G18" s="119"/>
      <c r="H18" s="74"/>
    </row>
    <row r="19" spans="1:8" x14ac:dyDescent="0.4">
      <c r="B19" s="158"/>
      <c r="C19" s="111"/>
      <c r="D19" s="112"/>
      <c r="E19" s="112"/>
      <c r="F19" s="112"/>
      <c r="G19" s="112"/>
      <c r="H19" s="113"/>
    </row>
    <row r="20" spans="1:8" x14ac:dyDescent="0.4">
      <c r="B20" s="159"/>
      <c r="C20" s="114"/>
      <c r="D20" s="115"/>
      <c r="E20" s="115"/>
      <c r="F20" s="115"/>
      <c r="G20" s="115"/>
      <c r="H20" s="116"/>
    </row>
    <row r="21" spans="1:8" x14ac:dyDescent="0.4">
      <c r="A21" s="49">
        <v>10</v>
      </c>
      <c r="B21" s="122" t="s">
        <v>167</v>
      </c>
      <c r="C21" s="114"/>
      <c r="D21" s="115"/>
      <c r="E21" s="115"/>
      <c r="F21" s="115"/>
      <c r="G21" s="115"/>
      <c r="H21" s="116"/>
    </row>
    <row r="22" spans="1:8" x14ac:dyDescent="0.4">
      <c r="B22" s="130" t="s">
        <v>200</v>
      </c>
      <c r="C22" s="119"/>
      <c r="D22" s="119"/>
      <c r="E22" s="119"/>
      <c r="F22" s="119"/>
      <c r="G22" s="119"/>
      <c r="H22" s="74"/>
    </row>
    <row r="23" spans="1:8" x14ac:dyDescent="0.4">
      <c r="B23" s="130" t="s">
        <v>199</v>
      </c>
      <c r="C23" s="119"/>
      <c r="D23" s="119"/>
      <c r="E23" s="119"/>
      <c r="F23" s="119"/>
      <c r="G23" s="119"/>
      <c r="H23" s="74"/>
    </row>
    <row r="24" spans="1:8" x14ac:dyDescent="0.4">
      <c r="B24" s="130" t="s">
        <v>198</v>
      </c>
      <c r="C24" s="119"/>
      <c r="D24" s="119"/>
      <c r="E24" s="119"/>
      <c r="F24" s="119"/>
      <c r="G24" s="119"/>
      <c r="H24" s="74"/>
    </row>
    <row r="25" spans="1:8" x14ac:dyDescent="0.4">
      <c r="B25" s="117" t="s">
        <v>160</v>
      </c>
      <c r="C25" s="119"/>
      <c r="D25" s="119"/>
      <c r="E25" s="119"/>
      <c r="F25" s="119"/>
      <c r="G25" s="119"/>
      <c r="H25" s="74"/>
    </row>
    <row r="26" spans="1:8" x14ac:dyDescent="0.4">
      <c r="B26" s="117" t="s">
        <v>161</v>
      </c>
      <c r="C26" s="119"/>
      <c r="D26" s="119"/>
      <c r="E26" s="119"/>
      <c r="F26" s="119"/>
      <c r="G26" s="119"/>
      <c r="H26" s="74"/>
    </row>
    <row r="27" spans="1:8" x14ac:dyDescent="0.4">
      <c r="B27" s="117"/>
      <c r="C27" s="119"/>
      <c r="D27" s="119"/>
      <c r="E27" s="119"/>
      <c r="F27" s="119"/>
      <c r="G27" s="119"/>
      <c r="H27" s="74"/>
    </row>
    <row r="28" spans="1:8" x14ac:dyDescent="0.4">
      <c r="A28" s="49">
        <v>11</v>
      </c>
      <c r="B28" s="58" t="s">
        <v>133</v>
      </c>
      <c r="C28" s="74"/>
      <c r="D28" s="74"/>
      <c r="E28" s="74"/>
      <c r="F28" s="74"/>
      <c r="G28" s="74"/>
      <c r="H28" s="110">
        <f>'Expend Calc 2018'!C18</f>
        <v>0</v>
      </c>
    </row>
    <row r="29" spans="1:8" x14ac:dyDescent="0.4">
      <c r="A29" s="49">
        <v>12</v>
      </c>
      <c r="B29" s="59" t="s">
        <v>4</v>
      </c>
      <c r="C29" s="29">
        <f t="shared" ref="C29:G29" si="0">SUM(C12:C28)</f>
        <v>0</v>
      </c>
      <c r="D29" s="29">
        <f t="shared" si="0"/>
        <v>0</v>
      </c>
      <c r="E29" s="29">
        <f t="shared" si="0"/>
        <v>0</v>
      </c>
      <c r="F29" s="29">
        <f t="shared" si="0"/>
        <v>0</v>
      </c>
      <c r="G29" s="29">
        <f t="shared" si="0"/>
        <v>0</v>
      </c>
      <c r="H29" s="29">
        <f>SUM(H12:H28)</f>
        <v>0</v>
      </c>
    </row>
    <row r="31" spans="1:8" x14ac:dyDescent="0.4">
      <c r="B31" s="53" t="s">
        <v>22</v>
      </c>
    </row>
    <row r="32" spans="1:8" x14ac:dyDescent="0.4">
      <c r="A32" s="49">
        <v>13</v>
      </c>
      <c r="B32" s="57" t="s">
        <v>5</v>
      </c>
      <c r="C32" s="74"/>
      <c r="D32" s="74"/>
      <c r="E32" s="74"/>
      <c r="F32" s="74"/>
      <c r="G32" s="74"/>
      <c r="H32" s="74"/>
    </row>
    <row r="33" spans="1:8" x14ac:dyDescent="0.4">
      <c r="A33" s="49">
        <v>14</v>
      </c>
      <c r="B33" s="57" t="s">
        <v>6</v>
      </c>
      <c r="C33" s="74"/>
      <c r="D33" s="74"/>
      <c r="E33" s="74"/>
      <c r="F33" s="74"/>
      <c r="G33" s="74"/>
      <c r="H33" s="74"/>
    </row>
    <row r="34" spans="1:8" x14ac:dyDescent="0.4">
      <c r="A34" s="49">
        <v>15</v>
      </c>
      <c r="B34" s="57" t="s">
        <v>7</v>
      </c>
      <c r="C34" s="74"/>
      <c r="D34" s="74"/>
      <c r="E34" s="74"/>
      <c r="F34" s="74"/>
      <c r="G34" s="74"/>
      <c r="H34" s="74"/>
    </row>
    <row r="35" spans="1:8" x14ac:dyDescent="0.4">
      <c r="A35" s="49">
        <v>16</v>
      </c>
      <c r="B35" s="57" t="s">
        <v>8</v>
      </c>
      <c r="C35" s="74"/>
      <c r="D35" s="74"/>
      <c r="E35" s="74"/>
      <c r="F35" s="74"/>
      <c r="G35" s="74"/>
      <c r="H35" s="74"/>
    </row>
    <row r="36" spans="1:8" x14ac:dyDescent="0.4">
      <c r="A36" s="49">
        <v>17</v>
      </c>
      <c r="B36" s="57" t="s">
        <v>23</v>
      </c>
      <c r="C36" s="74"/>
      <c r="D36" s="74"/>
      <c r="E36" s="74"/>
      <c r="F36" s="74"/>
      <c r="G36" s="74"/>
      <c r="H36" s="74"/>
    </row>
    <row r="37" spans="1:8" x14ac:dyDescent="0.4">
      <c r="A37" s="49">
        <v>18</v>
      </c>
      <c r="B37" s="59" t="s">
        <v>9</v>
      </c>
      <c r="C37" s="29">
        <f t="shared" ref="C37" si="1">SUM(C32:C36)</f>
        <v>0</v>
      </c>
      <c r="D37" s="29">
        <f t="shared" ref="D37:H37" si="2">SUM(D32:D36)</f>
        <v>0</v>
      </c>
      <c r="E37" s="29">
        <f t="shared" si="2"/>
        <v>0</v>
      </c>
      <c r="F37" s="29">
        <f t="shared" si="2"/>
        <v>0</v>
      </c>
      <c r="G37" s="29">
        <f t="shared" si="2"/>
        <v>0</v>
      </c>
      <c r="H37" s="29">
        <f t="shared" si="2"/>
        <v>0</v>
      </c>
    </row>
    <row r="38" spans="1:8" x14ac:dyDescent="0.4">
      <c r="C38" s="60"/>
      <c r="D38" s="60"/>
      <c r="E38" s="60"/>
      <c r="F38" s="60"/>
      <c r="G38" s="60"/>
    </row>
    <row r="39" spans="1:8" x14ac:dyDescent="0.4">
      <c r="B39" s="53" t="s">
        <v>10</v>
      </c>
      <c r="C39" s="60"/>
      <c r="D39" s="60"/>
      <c r="E39" s="60"/>
      <c r="F39" s="60"/>
      <c r="G39" s="60"/>
    </row>
    <row r="40" spans="1:8" x14ac:dyDescent="0.4">
      <c r="A40" s="49">
        <v>19</v>
      </c>
      <c r="B40" s="61" t="s">
        <v>11</v>
      </c>
      <c r="C40" s="29">
        <f t="shared" ref="C40" si="3">C29-C37</f>
        <v>0</v>
      </c>
      <c r="D40" s="29">
        <f t="shared" ref="D40:H40" si="4">D29-D37</f>
        <v>0</v>
      </c>
      <c r="E40" s="29">
        <f t="shared" si="4"/>
        <v>0</v>
      </c>
      <c r="F40" s="29">
        <f t="shared" si="4"/>
        <v>0</v>
      </c>
      <c r="G40" s="29">
        <f t="shared" si="4"/>
        <v>0</v>
      </c>
      <c r="H40" s="29">
        <f t="shared" si="4"/>
        <v>0</v>
      </c>
    </row>
    <row r="43" spans="1:8" x14ac:dyDescent="0.4">
      <c r="B43" s="53" t="s">
        <v>12</v>
      </c>
    </row>
    <row r="44" spans="1:8" x14ac:dyDescent="0.4">
      <c r="A44" s="49">
        <v>20</v>
      </c>
      <c r="B44" s="62" t="s">
        <v>30</v>
      </c>
      <c r="C44" s="77">
        <v>1</v>
      </c>
      <c r="D44" s="77">
        <v>1</v>
      </c>
      <c r="E44" s="77">
        <v>1</v>
      </c>
      <c r="F44" s="77">
        <v>1</v>
      </c>
      <c r="G44" s="77">
        <v>1</v>
      </c>
      <c r="H44" s="77">
        <v>1</v>
      </c>
    </row>
    <row r="46" spans="1:8" x14ac:dyDescent="0.4">
      <c r="B46" s="53" t="s">
        <v>31</v>
      </c>
    </row>
    <row r="47" spans="1:8" x14ac:dyDescent="0.4">
      <c r="A47" s="49">
        <v>21</v>
      </c>
      <c r="B47" s="61" t="s">
        <v>13</v>
      </c>
      <c r="C47" s="45">
        <f t="shared" ref="C47" si="5">C44*C40</f>
        <v>0</v>
      </c>
      <c r="D47" s="45">
        <f t="shared" ref="D47:H47" si="6">D44*D40</f>
        <v>0</v>
      </c>
      <c r="E47" s="45">
        <f t="shared" si="6"/>
        <v>0</v>
      </c>
      <c r="F47" s="45">
        <f t="shared" si="6"/>
        <v>0</v>
      </c>
      <c r="G47" s="45">
        <f t="shared" si="6"/>
        <v>0</v>
      </c>
      <c r="H47" s="45">
        <f t="shared" si="6"/>
        <v>0</v>
      </c>
    </row>
    <row r="48" spans="1:8" ht="21.75" customHeight="1" x14ac:dyDescent="0.4"/>
    <row r="49" spans="1:8" ht="15" x14ac:dyDescent="0.5">
      <c r="B49" s="50" t="s">
        <v>24</v>
      </c>
    </row>
    <row r="50" spans="1:8" ht="6.75" customHeight="1" x14ac:dyDescent="0.4"/>
    <row r="51" spans="1:8" x14ac:dyDescent="0.4">
      <c r="B51" s="63" t="s">
        <v>14</v>
      </c>
      <c r="C51" s="64"/>
      <c r="D51" s="65"/>
      <c r="E51" s="66"/>
      <c r="F51" s="66"/>
      <c r="G51" s="66"/>
      <c r="H51" s="66"/>
    </row>
    <row r="52" spans="1:8" x14ac:dyDescent="0.4">
      <c r="B52" s="67" t="s">
        <v>19</v>
      </c>
      <c r="C52" s="67"/>
      <c r="D52" s="68"/>
      <c r="E52" s="69"/>
      <c r="F52" s="69"/>
      <c r="G52" s="69"/>
      <c r="H52" s="69"/>
    </row>
    <row r="53" spans="1:8" x14ac:dyDescent="0.4">
      <c r="B53" s="67" t="s">
        <v>20</v>
      </c>
      <c r="C53" s="67"/>
      <c r="D53" s="68"/>
      <c r="E53" s="69"/>
      <c r="F53" s="69"/>
      <c r="G53" s="69"/>
      <c r="H53" s="69"/>
    </row>
    <row r="54" spans="1:8" x14ac:dyDescent="0.4">
      <c r="B54" s="70" t="s">
        <v>86</v>
      </c>
      <c r="C54" s="67"/>
      <c r="D54" s="68"/>
      <c r="E54" s="69"/>
      <c r="F54" s="69"/>
      <c r="G54" s="69"/>
      <c r="H54" s="69"/>
    </row>
    <row r="55" spans="1:8" x14ac:dyDescent="0.4">
      <c r="B55" s="67" t="s">
        <v>50</v>
      </c>
      <c r="C55" s="67"/>
      <c r="D55" s="68"/>
      <c r="E55" s="69"/>
      <c r="F55" s="69"/>
      <c r="G55" s="69"/>
      <c r="H55" s="69"/>
    </row>
    <row r="56" spans="1:8" ht="6" customHeight="1" thickBot="1" x14ac:dyDescent="0.45">
      <c r="B56" s="67"/>
      <c r="C56" s="67"/>
      <c r="D56" s="68"/>
      <c r="E56" s="69"/>
      <c r="F56" s="69"/>
      <c r="G56" s="69"/>
      <c r="H56" s="69"/>
    </row>
    <row r="57" spans="1:8" ht="18.75" customHeight="1" thickBot="1" x14ac:dyDescent="0.45">
      <c r="A57" s="49">
        <v>22</v>
      </c>
      <c r="B57" s="146"/>
      <c r="C57" s="147"/>
      <c r="D57" s="65"/>
      <c r="E57" s="139"/>
      <c r="F57" s="140"/>
      <c r="G57" s="141"/>
      <c r="H57" s="66"/>
    </row>
    <row r="58" spans="1:8" ht="13.5" customHeight="1" thickBot="1" x14ac:dyDescent="0.45">
      <c r="B58" s="63" t="s">
        <v>15</v>
      </c>
      <c r="C58" s="64"/>
      <c r="D58" s="65"/>
      <c r="E58" s="71" t="s">
        <v>16</v>
      </c>
      <c r="F58" s="66"/>
      <c r="G58" s="66"/>
      <c r="H58" s="66"/>
    </row>
    <row r="59" spans="1:8" ht="20.25" customHeight="1" thickBot="1" x14ac:dyDescent="0.45">
      <c r="B59" s="148"/>
      <c r="C59" s="147"/>
      <c r="D59" s="65"/>
      <c r="E59" s="150"/>
      <c r="F59" s="151"/>
      <c r="G59" s="152"/>
      <c r="H59" s="66"/>
    </row>
    <row r="60" spans="1:8" ht="12.6" thickBot="1" x14ac:dyDescent="0.45">
      <c r="B60" s="138" t="s">
        <v>75</v>
      </c>
      <c r="C60" s="138"/>
      <c r="D60" s="65"/>
      <c r="E60" s="149" t="s">
        <v>73</v>
      </c>
      <c r="F60" s="149"/>
      <c r="G60" s="66"/>
      <c r="H60" s="66"/>
    </row>
    <row r="61" spans="1:8" ht="18.75" customHeight="1" thickBot="1" x14ac:dyDescent="0.45">
      <c r="B61" s="146"/>
      <c r="C61" s="147"/>
      <c r="D61" s="65"/>
      <c r="E61" s="139"/>
      <c r="F61" s="140"/>
      <c r="G61" s="141"/>
      <c r="H61" s="66"/>
    </row>
    <row r="62" spans="1:8" x14ac:dyDescent="0.4">
      <c r="B62" s="63" t="s">
        <v>17</v>
      </c>
      <c r="C62" s="64"/>
      <c r="D62" s="65"/>
      <c r="E62" s="71" t="s">
        <v>18</v>
      </c>
      <c r="F62" s="66"/>
      <c r="G62" s="66"/>
      <c r="H62" s="66"/>
    </row>
    <row r="63" spans="1:8" ht="7.5" customHeight="1" x14ac:dyDescent="0.4">
      <c r="B63" s="72"/>
      <c r="C63" s="72"/>
      <c r="D63" s="72"/>
      <c r="E63" s="72"/>
      <c r="F63" s="72"/>
      <c r="G63" s="72"/>
      <c r="H63" s="72"/>
    </row>
    <row r="64" spans="1:8" ht="7.5" customHeight="1" x14ac:dyDescent="0.4"/>
    <row r="65" spans="1:8" ht="12.6" thickBot="1" x14ac:dyDescent="0.45">
      <c r="A65" s="49">
        <v>23</v>
      </c>
      <c r="B65" s="55" t="s">
        <v>76</v>
      </c>
    </row>
    <row r="66" spans="1:8" ht="18.75" customHeight="1" thickBot="1" x14ac:dyDescent="0.45">
      <c r="B66" s="78"/>
      <c r="D66" s="133"/>
      <c r="E66" s="134"/>
      <c r="G66" s="136"/>
      <c r="H66" s="137"/>
    </row>
    <row r="67" spans="1:8" x14ac:dyDescent="0.4">
      <c r="B67" s="53" t="s">
        <v>75</v>
      </c>
      <c r="C67" s="73"/>
      <c r="D67" s="135" t="s">
        <v>72</v>
      </c>
      <c r="E67" s="135"/>
      <c r="F67" s="73"/>
      <c r="G67" s="135" t="s">
        <v>73</v>
      </c>
      <c r="H67" s="135"/>
    </row>
  </sheetData>
  <sheetProtection selectLockedCells="1"/>
  <mergeCells count="19">
    <mergeCell ref="E8:G8"/>
    <mergeCell ref="C4:F4"/>
    <mergeCell ref="B57:C57"/>
    <mergeCell ref="B61:C61"/>
    <mergeCell ref="B59:C59"/>
    <mergeCell ref="E60:F60"/>
    <mergeCell ref="E59:G59"/>
    <mergeCell ref="C10:G10"/>
    <mergeCell ref="C5:F5"/>
    <mergeCell ref="C6:F6"/>
    <mergeCell ref="C7:F7"/>
    <mergeCell ref="B19:B20"/>
    <mergeCell ref="E57:G57"/>
    <mergeCell ref="D66:E66"/>
    <mergeCell ref="G67:H67"/>
    <mergeCell ref="G66:H66"/>
    <mergeCell ref="D67:E67"/>
    <mergeCell ref="B60:C60"/>
    <mergeCell ref="E61:G61"/>
  </mergeCells>
  <phoneticPr fontId="7" type="noConversion"/>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H58"/>
  <sheetViews>
    <sheetView topLeftCell="B1" workbookViewId="0">
      <selection activeCell="C4" sqref="C4:F4"/>
    </sheetView>
  </sheetViews>
  <sheetFormatPr defaultRowHeight="12.3" x14ac:dyDescent="0.4"/>
  <cols>
    <col min="1" max="1" width="6.5546875" style="7" customWidth="1"/>
    <col min="2" max="2" width="46.5546875" customWidth="1"/>
    <col min="3" max="7" width="12.5546875" customWidth="1"/>
    <col min="8" max="8" width="16" customWidth="1"/>
    <col min="10" max="10" width="10.1640625" customWidth="1"/>
  </cols>
  <sheetData>
    <row r="1" spans="1:8" ht="15" x14ac:dyDescent="0.5">
      <c r="B1" s="6" t="s">
        <v>26</v>
      </c>
      <c r="C1" s="32" t="s">
        <v>37</v>
      </c>
      <c r="D1" s="8"/>
      <c r="E1" s="8"/>
      <c r="F1" s="8"/>
      <c r="G1" s="8"/>
      <c r="H1" s="8"/>
    </row>
    <row r="2" spans="1:8" ht="15" customHeight="1" x14ac:dyDescent="0.5">
      <c r="B2" s="6"/>
      <c r="C2" s="31" t="s">
        <v>77</v>
      </c>
    </row>
    <row r="3" spans="1:8" ht="15.3" thickBot="1" x14ac:dyDescent="0.55000000000000004">
      <c r="A3" s="1" t="s">
        <v>35</v>
      </c>
      <c r="B3" s="6"/>
    </row>
    <row r="4" spans="1:8" ht="16.5" customHeight="1" thickBot="1" x14ac:dyDescent="0.45">
      <c r="A4" s="7">
        <v>1</v>
      </c>
      <c r="B4" t="s">
        <v>25</v>
      </c>
      <c r="C4" s="172"/>
      <c r="D4" s="173"/>
      <c r="E4" s="173"/>
      <c r="F4" s="174"/>
    </row>
    <row r="6" spans="1:8" x14ac:dyDescent="0.4">
      <c r="E6" s="175" t="s">
        <v>74</v>
      </c>
      <c r="F6" s="175"/>
      <c r="G6" s="175"/>
    </row>
    <row r="7" spans="1:8" ht="15.6" x14ac:dyDescent="0.6">
      <c r="A7" s="7">
        <v>2</v>
      </c>
      <c r="B7" s="15" t="s">
        <v>61</v>
      </c>
      <c r="C7" s="22" t="s">
        <v>57</v>
      </c>
      <c r="F7" s="26"/>
    </row>
    <row r="8" spans="1:8" ht="15.6" x14ac:dyDescent="0.6">
      <c r="C8" s="22" t="s">
        <v>58</v>
      </c>
      <c r="F8" s="26"/>
    </row>
    <row r="9" spans="1:8" ht="15.6" x14ac:dyDescent="0.6">
      <c r="C9" s="22" t="s">
        <v>59</v>
      </c>
      <c r="F9" s="26"/>
    </row>
    <row r="10" spans="1:8" ht="15.6" x14ac:dyDescent="0.6">
      <c r="C10" s="22" t="s">
        <v>60</v>
      </c>
      <c r="F10" s="26"/>
    </row>
    <row r="12" spans="1:8" ht="12.6" thickBot="1" x14ac:dyDescent="0.45">
      <c r="C12" s="176" t="s">
        <v>36</v>
      </c>
      <c r="D12" s="176"/>
      <c r="E12" s="176"/>
      <c r="F12" s="176"/>
      <c r="G12" s="176"/>
      <c r="H12" s="46"/>
    </row>
    <row r="13" spans="1:8" ht="12.6" thickTop="1" x14ac:dyDescent="0.4">
      <c r="B13" s="1" t="s">
        <v>21</v>
      </c>
      <c r="C13" s="1" t="s">
        <v>92</v>
      </c>
      <c r="D13" s="1" t="s">
        <v>93</v>
      </c>
      <c r="E13" s="1" t="s">
        <v>94</v>
      </c>
      <c r="F13" s="53" t="s">
        <v>95</v>
      </c>
      <c r="G13" s="53" t="s">
        <v>99</v>
      </c>
      <c r="H13" s="53" t="s">
        <v>100</v>
      </c>
    </row>
    <row r="14" spans="1:8" x14ac:dyDescent="0.4">
      <c r="A14" s="7">
        <v>3</v>
      </c>
      <c r="B14" s="16" t="s">
        <v>0</v>
      </c>
      <c r="C14" s="47"/>
      <c r="D14" s="27"/>
      <c r="E14" s="27"/>
      <c r="F14" s="27"/>
      <c r="G14" s="27"/>
      <c r="H14" s="27"/>
    </row>
    <row r="15" spans="1:8" x14ac:dyDescent="0.4">
      <c r="A15" s="7">
        <v>4</v>
      </c>
      <c r="B15" s="16" t="s">
        <v>1</v>
      </c>
      <c r="C15" s="27"/>
      <c r="D15" s="27"/>
      <c r="E15" s="27"/>
      <c r="F15" s="27"/>
      <c r="G15" s="27"/>
      <c r="H15" s="27"/>
    </row>
    <row r="16" spans="1:8" ht="27" customHeight="1" x14ac:dyDescent="0.4">
      <c r="A16" s="7">
        <v>5</v>
      </c>
      <c r="B16" s="48" t="s">
        <v>91</v>
      </c>
      <c r="C16" s="27"/>
      <c r="D16" s="27"/>
      <c r="E16" s="27"/>
      <c r="F16" s="27"/>
      <c r="G16" s="27"/>
      <c r="H16" s="27"/>
    </row>
    <row r="17" spans="1:8" x14ac:dyDescent="0.4">
      <c r="A17" s="7">
        <v>6</v>
      </c>
      <c r="B17" s="16" t="s">
        <v>2</v>
      </c>
      <c r="C17" s="27"/>
      <c r="D17" s="27"/>
      <c r="E17" s="27"/>
      <c r="F17" s="27"/>
      <c r="G17" s="27"/>
      <c r="H17" s="27"/>
    </row>
    <row r="18" spans="1:8" x14ac:dyDescent="0.4">
      <c r="A18" s="7">
        <v>7</v>
      </c>
      <c r="B18" s="16" t="s">
        <v>3</v>
      </c>
      <c r="C18" s="27"/>
      <c r="D18" s="27"/>
      <c r="E18" s="27"/>
      <c r="F18" s="27"/>
      <c r="G18" s="27"/>
      <c r="H18" s="27"/>
    </row>
    <row r="19" spans="1:8" x14ac:dyDescent="0.4">
      <c r="A19" s="7">
        <v>8</v>
      </c>
      <c r="B19" s="16" t="s">
        <v>88</v>
      </c>
      <c r="C19" s="27"/>
      <c r="D19" s="27"/>
      <c r="E19" s="27"/>
      <c r="F19" s="27"/>
      <c r="G19" s="27"/>
      <c r="H19" s="27"/>
    </row>
    <row r="20" spans="1:8" x14ac:dyDescent="0.4">
      <c r="A20" s="7">
        <v>9</v>
      </c>
      <c r="B20" s="17" t="s">
        <v>4</v>
      </c>
      <c r="C20" s="29">
        <f>SUM(C14:C19)</f>
        <v>0</v>
      </c>
      <c r="D20" s="29">
        <f t="shared" ref="D20:H20" si="0">SUM(D14:D19)</f>
        <v>0</v>
      </c>
      <c r="E20" s="29">
        <f t="shared" si="0"/>
        <v>0</v>
      </c>
      <c r="F20" s="29">
        <f t="shared" si="0"/>
        <v>0</v>
      </c>
      <c r="G20" s="29">
        <f t="shared" si="0"/>
        <v>0</v>
      </c>
      <c r="H20" s="29">
        <f t="shared" si="0"/>
        <v>0</v>
      </c>
    </row>
    <row r="22" spans="1:8" x14ac:dyDescent="0.4">
      <c r="B22" s="1" t="s">
        <v>22</v>
      </c>
    </row>
    <row r="23" spans="1:8" x14ac:dyDescent="0.4">
      <c r="A23" s="7">
        <v>10</v>
      </c>
      <c r="B23" s="16" t="s">
        <v>5</v>
      </c>
      <c r="C23" s="27"/>
      <c r="D23" s="27"/>
      <c r="E23" s="27"/>
      <c r="F23" s="27"/>
      <c r="G23" s="27"/>
      <c r="H23" s="27"/>
    </row>
    <row r="24" spans="1:8" x14ac:dyDescent="0.4">
      <c r="A24" s="7">
        <v>11</v>
      </c>
      <c r="B24" s="16" t="s">
        <v>6</v>
      </c>
      <c r="C24" s="27"/>
      <c r="D24" s="27"/>
      <c r="E24" s="27"/>
      <c r="F24" s="27"/>
      <c r="G24" s="27"/>
      <c r="H24" s="27"/>
    </row>
    <row r="25" spans="1:8" x14ac:dyDescent="0.4">
      <c r="A25" s="7">
        <v>12</v>
      </c>
      <c r="B25" s="16" t="s">
        <v>7</v>
      </c>
      <c r="C25" s="27"/>
      <c r="D25" s="27"/>
      <c r="E25" s="27"/>
      <c r="F25" s="27"/>
      <c r="G25" s="27"/>
      <c r="H25" s="27"/>
    </row>
    <row r="26" spans="1:8" x14ac:dyDescent="0.4">
      <c r="A26" s="7">
        <v>13</v>
      </c>
      <c r="B26" s="16" t="s">
        <v>8</v>
      </c>
      <c r="C26" s="27"/>
      <c r="D26" s="27"/>
      <c r="E26" s="27"/>
      <c r="F26" s="27"/>
      <c r="G26" s="27"/>
      <c r="H26" s="27"/>
    </row>
    <row r="27" spans="1:8" x14ac:dyDescent="0.4">
      <c r="A27" s="7">
        <v>14</v>
      </c>
      <c r="B27" s="16" t="s">
        <v>23</v>
      </c>
      <c r="C27" s="27"/>
      <c r="D27" s="27"/>
      <c r="E27" s="27"/>
      <c r="F27" s="27"/>
      <c r="G27" s="27"/>
      <c r="H27" s="27"/>
    </row>
    <row r="28" spans="1:8" x14ac:dyDescent="0.4">
      <c r="A28" s="7">
        <v>15</v>
      </c>
      <c r="B28" s="17" t="s">
        <v>9</v>
      </c>
      <c r="C28" s="29">
        <f t="shared" ref="C28:H28" si="1">SUM(C23:C27)</f>
        <v>0</v>
      </c>
      <c r="D28" s="29">
        <f t="shared" si="1"/>
        <v>0</v>
      </c>
      <c r="E28" s="29">
        <f t="shared" si="1"/>
        <v>0</v>
      </c>
      <c r="F28" s="29">
        <f t="shared" si="1"/>
        <v>0</v>
      </c>
      <c r="G28" s="29">
        <f t="shared" si="1"/>
        <v>0</v>
      </c>
      <c r="H28" s="29">
        <f t="shared" si="1"/>
        <v>0</v>
      </c>
    </row>
    <row r="29" spans="1:8" x14ac:dyDescent="0.4">
      <c r="C29" s="25"/>
      <c r="D29" s="25"/>
      <c r="E29" s="25"/>
      <c r="F29" s="25"/>
      <c r="G29" s="25"/>
    </row>
    <row r="30" spans="1:8" x14ac:dyDescent="0.4">
      <c r="B30" s="1" t="s">
        <v>10</v>
      </c>
      <c r="C30" s="25"/>
      <c r="D30" s="25"/>
      <c r="E30" s="25"/>
      <c r="F30" s="25"/>
      <c r="G30" s="25"/>
    </row>
    <row r="31" spans="1:8" x14ac:dyDescent="0.4">
      <c r="A31" s="7">
        <v>16</v>
      </c>
      <c r="B31" s="18" t="s">
        <v>11</v>
      </c>
      <c r="C31" s="29">
        <f t="shared" ref="C31:H31" si="2">C20-C28</f>
        <v>0</v>
      </c>
      <c r="D31" s="29">
        <f t="shared" si="2"/>
        <v>0</v>
      </c>
      <c r="E31" s="29">
        <f t="shared" si="2"/>
        <v>0</v>
      </c>
      <c r="F31" s="29">
        <f t="shared" si="2"/>
        <v>0</v>
      </c>
      <c r="G31" s="29">
        <f t="shared" si="2"/>
        <v>0</v>
      </c>
      <c r="H31" s="29">
        <f t="shared" si="2"/>
        <v>0</v>
      </c>
    </row>
    <row r="34" spans="1:8" x14ac:dyDescent="0.4">
      <c r="B34" s="1" t="s">
        <v>12</v>
      </c>
    </row>
    <row r="35" spans="1:8" x14ac:dyDescent="0.4">
      <c r="A35" s="7">
        <v>17</v>
      </c>
      <c r="B35" s="19" t="s">
        <v>30</v>
      </c>
      <c r="C35" s="30"/>
      <c r="D35" s="30"/>
      <c r="E35" s="30"/>
      <c r="F35" s="30"/>
      <c r="G35" s="30"/>
      <c r="H35" s="30"/>
    </row>
    <row r="37" spans="1:8" x14ac:dyDescent="0.4">
      <c r="B37" s="1" t="s">
        <v>31</v>
      </c>
    </row>
    <row r="38" spans="1:8" x14ac:dyDescent="0.4">
      <c r="A38" s="7">
        <v>18</v>
      </c>
      <c r="B38" s="18" t="s">
        <v>13</v>
      </c>
      <c r="C38" s="45">
        <f t="shared" ref="C38:H38" si="3">C35*C31</f>
        <v>0</v>
      </c>
      <c r="D38" s="45">
        <f t="shared" si="3"/>
        <v>0</v>
      </c>
      <c r="E38" s="45">
        <f t="shared" si="3"/>
        <v>0</v>
      </c>
      <c r="F38" s="45">
        <f t="shared" si="3"/>
        <v>0</v>
      </c>
      <c r="G38" s="45">
        <f t="shared" si="3"/>
        <v>0</v>
      </c>
      <c r="H38" s="45">
        <f t="shared" si="3"/>
        <v>0</v>
      </c>
    </row>
    <row r="39" spans="1:8" ht="21.75" customHeight="1" x14ac:dyDescent="0.4"/>
    <row r="40" spans="1:8" ht="15" x14ac:dyDescent="0.5">
      <c r="B40" s="6" t="s">
        <v>24</v>
      </c>
    </row>
    <row r="41" spans="1:8" ht="6.75" customHeight="1" x14ac:dyDescent="0.4"/>
    <row r="42" spans="1:8" x14ac:dyDescent="0.4">
      <c r="B42" s="2" t="s">
        <v>14</v>
      </c>
      <c r="C42" s="3"/>
      <c r="D42" s="4"/>
      <c r="E42" s="5"/>
      <c r="F42" s="5"/>
      <c r="G42" s="5"/>
      <c r="H42" s="5"/>
    </row>
    <row r="43" spans="1:8" x14ac:dyDescent="0.4">
      <c r="B43" s="12" t="s">
        <v>19</v>
      </c>
      <c r="C43" s="12"/>
      <c r="D43" s="13"/>
      <c r="E43" s="14"/>
      <c r="F43" s="14"/>
      <c r="G43" s="14"/>
      <c r="H43" s="14"/>
    </row>
    <row r="44" spans="1:8" x14ac:dyDescent="0.4">
      <c r="B44" s="12" t="s">
        <v>20</v>
      </c>
      <c r="C44" s="12"/>
      <c r="D44" s="13"/>
      <c r="E44" s="14"/>
      <c r="F44" s="14"/>
      <c r="G44" s="14"/>
      <c r="H44" s="14"/>
    </row>
    <row r="45" spans="1:8" x14ac:dyDescent="0.4">
      <c r="B45" s="44" t="s">
        <v>86</v>
      </c>
      <c r="C45" s="12"/>
      <c r="D45" s="13"/>
      <c r="E45" s="14"/>
      <c r="F45" s="14"/>
      <c r="G45" s="14"/>
      <c r="H45" s="14"/>
    </row>
    <row r="46" spans="1:8" x14ac:dyDescent="0.4">
      <c r="B46" s="12" t="s">
        <v>50</v>
      </c>
      <c r="C46" s="12"/>
      <c r="D46" s="13"/>
      <c r="E46" s="14"/>
      <c r="F46" s="14"/>
      <c r="G46" s="14"/>
      <c r="H46" s="14"/>
    </row>
    <row r="47" spans="1:8" ht="6" customHeight="1" thickBot="1" x14ac:dyDescent="0.45">
      <c r="B47" s="12"/>
      <c r="C47" s="12"/>
      <c r="D47" s="13"/>
      <c r="E47" s="14"/>
      <c r="F47" s="14"/>
      <c r="G47" s="14"/>
      <c r="H47" s="14"/>
    </row>
    <row r="48" spans="1:8" ht="18.75" customHeight="1" thickBot="1" x14ac:dyDescent="0.45">
      <c r="A48" s="7">
        <v>19</v>
      </c>
      <c r="B48" s="177"/>
      <c r="C48" s="168"/>
      <c r="D48" s="4"/>
      <c r="E48" s="178"/>
      <c r="F48" s="179"/>
      <c r="G48" s="5"/>
      <c r="H48" s="5"/>
    </row>
    <row r="49" spans="1:8" ht="13.5" customHeight="1" thickBot="1" x14ac:dyDescent="0.45">
      <c r="B49" s="2" t="s">
        <v>15</v>
      </c>
      <c r="C49" s="3"/>
      <c r="D49" s="4"/>
      <c r="E49" s="23" t="s">
        <v>16</v>
      </c>
      <c r="F49" s="5"/>
      <c r="G49" s="5"/>
      <c r="H49" s="5"/>
    </row>
    <row r="50" spans="1:8" ht="20.25" customHeight="1" thickBot="1" x14ac:dyDescent="0.45">
      <c r="B50" s="167"/>
      <c r="C50" s="168"/>
      <c r="D50" s="4"/>
      <c r="E50" s="169"/>
      <c r="F50" s="170"/>
      <c r="G50" s="171"/>
      <c r="H50" s="5"/>
    </row>
    <row r="51" spans="1:8" ht="12.6" thickBot="1" x14ac:dyDescent="0.45">
      <c r="B51" s="181" t="s">
        <v>75</v>
      </c>
      <c r="C51" s="181"/>
      <c r="D51" s="4"/>
      <c r="E51" s="182" t="s">
        <v>73</v>
      </c>
      <c r="F51" s="182"/>
      <c r="G51" s="5"/>
      <c r="H51" s="5"/>
    </row>
    <row r="52" spans="1:8" ht="18.75" customHeight="1" thickBot="1" x14ac:dyDescent="0.45">
      <c r="B52" s="177"/>
      <c r="C52" s="168"/>
      <c r="D52" s="4"/>
      <c r="E52" s="183"/>
      <c r="F52" s="184"/>
      <c r="G52" s="5"/>
      <c r="H52" s="5"/>
    </row>
    <row r="53" spans="1:8" x14ac:dyDescent="0.4">
      <c r="B53" s="2" t="s">
        <v>17</v>
      </c>
      <c r="C53" s="3"/>
      <c r="D53" s="4"/>
      <c r="E53" s="23" t="s">
        <v>18</v>
      </c>
      <c r="F53" s="5"/>
      <c r="G53" s="5"/>
      <c r="H53" s="5"/>
    </row>
    <row r="54" spans="1:8" ht="7.5" customHeight="1" x14ac:dyDescent="0.4">
      <c r="B54" s="24"/>
      <c r="C54" s="24"/>
      <c r="D54" s="24"/>
      <c r="E54" s="24"/>
      <c r="F54" s="24"/>
      <c r="G54" s="24"/>
      <c r="H54" s="24"/>
    </row>
    <row r="55" spans="1:8" ht="7.5" customHeight="1" x14ac:dyDescent="0.4"/>
    <row r="56" spans="1:8" ht="12.6" thickBot="1" x14ac:dyDescent="0.45">
      <c r="A56" s="7">
        <v>19</v>
      </c>
      <c r="B56" s="22" t="s">
        <v>76</v>
      </c>
    </row>
    <row r="57" spans="1:8" ht="18.75" customHeight="1" thickBot="1" x14ac:dyDescent="0.45">
      <c r="B57" s="28"/>
      <c r="D57" s="185"/>
      <c r="E57" s="186"/>
      <c r="G57" s="187"/>
      <c r="H57" s="188"/>
    </row>
    <row r="58" spans="1:8" x14ac:dyDescent="0.4">
      <c r="B58" s="1" t="s">
        <v>75</v>
      </c>
      <c r="C58" s="21"/>
      <c r="D58" s="180" t="s">
        <v>72</v>
      </c>
      <c r="E58" s="180"/>
      <c r="F58" s="21"/>
      <c r="G58" s="180" t="s">
        <v>73</v>
      </c>
      <c r="H58" s="180"/>
    </row>
  </sheetData>
  <sheetProtection sheet="1" objects="1" scenarios="1" selectLockedCells="1"/>
  <mergeCells count="15">
    <mergeCell ref="D58:E58"/>
    <mergeCell ref="G58:H58"/>
    <mergeCell ref="B51:C51"/>
    <mergeCell ref="E51:F51"/>
    <mergeCell ref="B52:C52"/>
    <mergeCell ref="E52:F52"/>
    <mergeCell ref="D57:E57"/>
    <mergeCell ref="G57:H57"/>
    <mergeCell ref="B50:C50"/>
    <mergeCell ref="E50:G50"/>
    <mergeCell ref="C4:F4"/>
    <mergeCell ref="E6:G6"/>
    <mergeCell ref="C12:G12"/>
    <mergeCell ref="B48:C48"/>
    <mergeCell ref="E48:F48"/>
  </mergeCells>
  <printOptions horizontalCentered="1" verticalCentered="1"/>
  <pageMargins left="0.5" right="0.5" top="0.75" bottom="0.75" header="0.25" footer="0.25"/>
  <pageSetup scale="83" orientation="portrait" r:id="rId1"/>
  <headerFooter alignWithMargins="0">
    <oddFooter>&amp;LPrinted &amp;D at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2:T29"/>
  <sheetViews>
    <sheetView zoomScale="130" zoomScaleNormal="130" workbookViewId="0">
      <selection activeCell="B2" sqref="B2"/>
    </sheetView>
  </sheetViews>
  <sheetFormatPr defaultColWidth="8.83203125" defaultRowHeight="14.4" x14ac:dyDescent="0.55000000000000004"/>
  <cols>
    <col min="1" max="1" width="13.83203125" style="80" bestFit="1" customWidth="1"/>
    <col min="2" max="6" width="8.83203125" style="80"/>
    <col min="7" max="7" width="3.5546875" style="80" customWidth="1"/>
    <col min="8" max="16384" width="8.83203125" style="80"/>
  </cols>
  <sheetData>
    <row r="2" spans="1:20" x14ac:dyDescent="0.55000000000000004">
      <c r="A2" s="80" t="s">
        <v>113</v>
      </c>
      <c r="B2" s="80" t="s">
        <v>124</v>
      </c>
    </row>
    <row r="3" spans="1:20" x14ac:dyDescent="0.55000000000000004">
      <c r="H3" s="81"/>
    </row>
    <row r="4" spans="1:20" x14ac:dyDescent="0.55000000000000004">
      <c r="B4" s="82" t="s">
        <v>114</v>
      </c>
      <c r="C4" s="82" t="s">
        <v>115</v>
      </c>
      <c r="D4" s="82" t="s">
        <v>116</v>
      </c>
      <c r="E4" s="82" t="s">
        <v>117</v>
      </c>
      <c r="F4" s="82"/>
      <c r="G4" s="82"/>
      <c r="H4" s="81"/>
      <c r="I4" s="81"/>
      <c r="J4" s="81"/>
      <c r="K4" s="81"/>
      <c r="L4" s="81"/>
      <c r="M4" s="81"/>
      <c r="N4" s="81"/>
      <c r="O4" s="81"/>
      <c r="P4" s="81"/>
      <c r="Q4" s="81"/>
      <c r="R4" s="81"/>
      <c r="S4" s="81"/>
      <c r="T4" s="81"/>
    </row>
    <row r="5" spans="1:20" x14ac:dyDescent="0.55000000000000004">
      <c r="B5" s="81" t="s">
        <v>118</v>
      </c>
      <c r="C5" s="81" t="s">
        <v>119</v>
      </c>
      <c r="D5" s="81" t="s">
        <v>120</v>
      </c>
      <c r="E5" s="81" t="s">
        <v>121</v>
      </c>
      <c r="F5" s="81"/>
      <c r="G5" s="81"/>
      <c r="H5" s="81" t="s">
        <v>119</v>
      </c>
      <c r="I5" s="81" t="s">
        <v>120</v>
      </c>
      <c r="J5" s="81" t="s">
        <v>121</v>
      </c>
      <c r="K5" s="81" t="s">
        <v>125</v>
      </c>
      <c r="L5" s="81" t="s">
        <v>126</v>
      </c>
      <c r="M5" s="81" t="s">
        <v>127</v>
      </c>
      <c r="N5" s="81" t="s">
        <v>129</v>
      </c>
      <c r="O5" s="81" t="s">
        <v>130</v>
      </c>
      <c r="P5" s="81" t="s">
        <v>131</v>
      </c>
    </row>
    <row r="6" spans="1:20" ht="23.5" customHeight="1" x14ac:dyDescent="0.55000000000000004">
      <c r="B6" s="81">
        <v>1000</v>
      </c>
      <c r="C6" s="84"/>
      <c r="D6" s="84"/>
      <c r="E6" s="84"/>
      <c r="F6" s="84"/>
      <c r="G6" s="81"/>
      <c r="H6" s="81"/>
      <c r="I6" s="81"/>
      <c r="J6" s="81"/>
      <c r="K6" s="81"/>
      <c r="L6" s="81"/>
      <c r="M6" s="84"/>
      <c r="N6" s="84"/>
      <c r="O6" s="84"/>
      <c r="P6" s="84"/>
    </row>
    <row r="7" spans="1:20" ht="23.5" customHeight="1" x14ac:dyDescent="0.55000000000000004">
      <c r="B7" s="84"/>
      <c r="C7" s="81" t="s">
        <v>123</v>
      </c>
      <c r="D7" s="84"/>
      <c r="E7" s="84"/>
      <c r="F7" s="84"/>
      <c r="G7" s="81"/>
      <c r="H7" s="84"/>
      <c r="I7" s="81"/>
      <c r="J7" s="81"/>
      <c r="K7" s="81"/>
      <c r="L7" s="81"/>
      <c r="M7" s="81"/>
      <c r="N7" s="84"/>
      <c r="O7" s="84"/>
      <c r="P7" s="84"/>
    </row>
    <row r="8" spans="1:20" ht="23.5" customHeight="1" x14ac:dyDescent="0.55000000000000004">
      <c r="B8" s="84"/>
      <c r="C8" s="84"/>
      <c r="D8" s="81" t="s">
        <v>123</v>
      </c>
      <c r="E8" s="84"/>
      <c r="F8" s="84"/>
      <c r="G8" s="81"/>
      <c r="H8" s="84"/>
      <c r="I8" s="84"/>
      <c r="J8" s="81"/>
      <c r="K8" s="81"/>
      <c r="L8" s="81"/>
      <c r="M8" s="81"/>
      <c r="N8" s="81"/>
      <c r="O8" s="84"/>
      <c r="P8" s="84"/>
    </row>
    <row r="9" spans="1:20" ht="23.5" customHeight="1" x14ac:dyDescent="0.55000000000000004">
      <c r="B9" s="84"/>
      <c r="C9" s="84"/>
      <c r="D9" s="84"/>
      <c r="E9" s="81" t="s">
        <v>123</v>
      </c>
      <c r="F9" s="84"/>
      <c r="G9" s="81"/>
      <c r="H9" s="84"/>
      <c r="I9" s="84"/>
      <c r="J9" s="84"/>
      <c r="K9" s="81"/>
      <c r="L9" s="81"/>
      <c r="M9" s="81"/>
      <c r="N9" s="81"/>
      <c r="O9" s="81"/>
      <c r="P9" s="84"/>
    </row>
    <row r="10" spans="1:20" ht="23.5" customHeight="1" x14ac:dyDescent="0.55000000000000004">
      <c r="B10" s="81"/>
      <c r="C10" s="81"/>
      <c r="D10" s="81"/>
      <c r="E10" s="81"/>
      <c r="F10" s="81"/>
      <c r="G10" s="81"/>
      <c r="H10" s="81"/>
      <c r="I10" s="81"/>
      <c r="J10" s="81"/>
      <c r="K10" s="81"/>
      <c r="L10" s="81"/>
      <c r="M10" s="81"/>
      <c r="N10" s="81"/>
      <c r="O10" s="81"/>
      <c r="P10" s="81"/>
    </row>
    <row r="13" spans="1:20" x14ac:dyDescent="0.55000000000000004">
      <c r="B13" s="80" t="s">
        <v>124</v>
      </c>
    </row>
    <row r="14" spans="1:20" x14ac:dyDescent="0.55000000000000004">
      <c r="B14" s="82" t="s">
        <v>114</v>
      </c>
      <c r="C14" s="82" t="s">
        <v>115</v>
      </c>
      <c r="D14" s="82" t="s">
        <v>116</v>
      </c>
      <c r="E14" s="82" t="s">
        <v>117</v>
      </c>
      <c r="F14" s="82"/>
      <c r="G14" s="82"/>
      <c r="H14" s="82"/>
      <c r="I14" s="82"/>
      <c r="J14" s="82"/>
      <c r="K14" s="82"/>
      <c r="L14" s="82"/>
      <c r="M14" s="82"/>
      <c r="N14" s="82"/>
      <c r="O14" s="82"/>
      <c r="P14" s="82"/>
    </row>
    <row r="15" spans="1:20" x14ac:dyDescent="0.55000000000000004">
      <c r="B15" s="81" t="s">
        <v>118</v>
      </c>
      <c r="C15" s="81" t="s">
        <v>119</v>
      </c>
      <c r="D15" s="81" t="s">
        <v>120</v>
      </c>
      <c r="E15" s="81" t="s">
        <v>121</v>
      </c>
      <c r="F15" s="81"/>
      <c r="G15" s="81"/>
      <c r="H15" s="81"/>
      <c r="I15" s="81"/>
      <c r="J15" s="81"/>
      <c r="K15" s="81"/>
      <c r="L15" s="81"/>
      <c r="M15" s="81"/>
      <c r="N15" s="81"/>
      <c r="O15" s="81"/>
      <c r="P15" s="81"/>
    </row>
    <row r="16" spans="1:20" ht="23.5" customHeight="1" x14ac:dyDescent="0.55000000000000004">
      <c r="B16" s="81" t="s">
        <v>123</v>
      </c>
      <c r="C16" s="81">
        <v>4000000</v>
      </c>
      <c r="D16" s="81"/>
      <c r="E16" s="81"/>
      <c r="F16" s="81"/>
      <c r="G16" s="81"/>
      <c r="H16" s="81"/>
      <c r="I16" s="81"/>
      <c r="J16" s="81"/>
      <c r="K16" s="81"/>
      <c r="L16" s="81"/>
      <c r="M16" s="81"/>
      <c r="N16" s="81"/>
      <c r="O16" s="81"/>
      <c r="P16" s="81"/>
    </row>
    <row r="17" spans="2:16" ht="23.5" customHeight="1" x14ac:dyDescent="0.55000000000000004">
      <c r="B17" s="83"/>
      <c r="C17" s="81" t="s">
        <v>123</v>
      </c>
      <c r="D17" s="81"/>
      <c r="E17" s="81"/>
      <c r="F17" s="81"/>
      <c r="G17" s="81"/>
      <c r="H17" s="81"/>
      <c r="I17" s="81"/>
      <c r="J17" s="81"/>
      <c r="K17" s="81"/>
      <c r="L17" s="81"/>
      <c r="M17" s="81"/>
      <c r="N17" s="81"/>
      <c r="O17" s="81"/>
      <c r="P17" s="81"/>
    </row>
    <row r="18" spans="2:16" ht="23.5" customHeight="1" x14ac:dyDescent="0.55000000000000004">
      <c r="B18" s="83"/>
      <c r="C18" s="83"/>
      <c r="D18" s="81" t="s">
        <v>123</v>
      </c>
      <c r="E18" s="81"/>
      <c r="F18" s="81"/>
      <c r="G18" s="81"/>
      <c r="H18" s="81"/>
      <c r="I18" s="81"/>
      <c r="J18" s="81"/>
      <c r="K18" s="81"/>
      <c r="L18" s="81"/>
      <c r="M18" s="81"/>
      <c r="N18" s="81"/>
      <c r="O18" s="81"/>
      <c r="P18" s="81"/>
    </row>
    <row r="19" spans="2:16" ht="23.5" customHeight="1" x14ac:dyDescent="0.55000000000000004">
      <c r="B19" s="83"/>
      <c r="C19" s="83"/>
      <c r="D19" s="83"/>
      <c r="E19" s="81" t="s">
        <v>123</v>
      </c>
      <c r="F19" s="81"/>
      <c r="G19" s="81"/>
      <c r="H19" s="81"/>
      <c r="I19" s="81"/>
      <c r="J19" s="81"/>
      <c r="K19" s="81"/>
      <c r="L19" s="81"/>
      <c r="M19" s="81"/>
      <c r="N19" s="81"/>
      <c r="O19" s="81"/>
      <c r="P19" s="81"/>
    </row>
    <row r="20" spans="2:16" x14ac:dyDescent="0.55000000000000004">
      <c r="B20" s="81"/>
      <c r="C20" s="81"/>
      <c r="D20" s="81"/>
      <c r="E20" s="81"/>
      <c r="F20" s="81"/>
      <c r="G20" s="81"/>
      <c r="H20" s="81"/>
      <c r="I20" s="81"/>
      <c r="J20" s="81"/>
      <c r="K20" s="81"/>
      <c r="L20" s="81"/>
      <c r="M20" s="81"/>
      <c r="N20" s="81"/>
      <c r="O20" s="81"/>
      <c r="P20" s="81"/>
    </row>
    <row r="21" spans="2:16" x14ac:dyDescent="0.55000000000000004">
      <c r="B21" s="81"/>
      <c r="C21" s="81"/>
      <c r="D21" s="81"/>
      <c r="E21" s="81"/>
      <c r="F21" s="81"/>
      <c r="G21" s="81"/>
      <c r="H21" s="81"/>
      <c r="I21" s="81"/>
      <c r="J21" s="81"/>
      <c r="K21" s="81"/>
      <c r="L21" s="81"/>
      <c r="M21" s="81"/>
      <c r="N21" s="81"/>
      <c r="O21" s="81"/>
      <c r="P21" s="81"/>
    </row>
    <row r="23" spans="2:16" x14ac:dyDescent="0.55000000000000004">
      <c r="B23" s="80" t="s">
        <v>128</v>
      </c>
    </row>
    <row r="24" spans="2:16" x14ac:dyDescent="0.55000000000000004">
      <c r="B24" s="82" t="s">
        <v>114</v>
      </c>
      <c r="C24" s="82" t="s">
        <v>115</v>
      </c>
      <c r="D24" s="82" t="s">
        <v>116</v>
      </c>
      <c r="E24" s="82" t="s">
        <v>117</v>
      </c>
      <c r="F24" s="82"/>
      <c r="G24" s="82"/>
      <c r="H24" s="82"/>
      <c r="I24" s="82"/>
      <c r="J24" s="82"/>
      <c r="K24" s="82"/>
      <c r="L24" s="82"/>
      <c r="M24" s="82"/>
      <c r="N24" s="82"/>
      <c r="O24" s="82"/>
      <c r="P24" s="82"/>
    </row>
    <row r="25" spans="2:16" x14ac:dyDescent="0.55000000000000004">
      <c r="B25" s="81" t="s">
        <v>122</v>
      </c>
      <c r="C25" s="81" t="s">
        <v>125</v>
      </c>
      <c r="D25" s="81" t="s">
        <v>126</v>
      </c>
      <c r="E25" s="81" t="s">
        <v>127</v>
      </c>
      <c r="F25" s="81"/>
      <c r="G25" s="81"/>
      <c r="H25" s="81"/>
      <c r="I25" s="81"/>
      <c r="J25" s="81"/>
      <c r="K25" s="81"/>
      <c r="L25" s="81"/>
      <c r="M25" s="81"/>
      <c r="N25" s="81"/>
      <c r="O25" s="81"/>
      <c r="P25" s="81"/>
    </row>
    <row r="26" spans="2:16" ht="23.5" customHeight="1" x14ac:dyDescent="0.55000000000000004">
      <c r="B26" s="81" t="s">
        <v>123</v>
      </c>
      <c r="C26" s="81"/>
      <c r="D26" s="81"/>
      <c r="E26" s="81"/>
      <c r="F26" s="81"/>
      <c r="G26" s="81"/>
      <c r="H26" s="81"/>
      <c r="I26" s="81"/>
      <c r="J26" s="81"/>
      <c r="K26" s="81"/>
      <c r="L26" s="81"/>
      <c r="M26" s="81"/>
      <c r="N26" s="81"/>
      <c r="O26" s="81"/>
      <c r="P26" s="81"/>
    </row>
    <row r="27" spans="2:16" ht="23.5" customHeight="1" x14ac:dyDescent="0.55000000000000004">
      <c r="B27" s="83"/>
      <c r="C27" s="81" t="s">
        <v>123</v>
      </c>
      <c r="D27" s="81"/>
      <c r="E27" s="81"/>
      <c r="F27" s="81"/>
      <c r="G27" s="81"/>
      <c r="H27" s="81"/>
      <c r="I27" s="81"/>
      <c r="J27" s="81"/>
      <c r="K27" s="81"/>
      <c r="L27" s="81"/>
      <c r="M27" s="81"/>
      <c r="N27" s="81"/>
      <c r="O27" s="81"/>
      <c r="P27" s="81"/>
    </row>
    <row r="28" spans="2:16" ht="23.5" customHeight="1" x14ac:dyDescent="0.55000000000000004">
      <c r="B28" s="83"/>
      <c r="C28" s="83"/>
      <c r="D28" s="81" t="s">
        <v>123</v>
      </c>
      <c r="E28" s="81"/>
      <c r="F28" s="81"/>
      <c r="G28" s="81"/>
      <c r="H28" s="81"/>
      <c r="I28" s="81"/>
      <c r="J28" s="81"/>
      <c r="K28" s="81"/>
      <c r="L28" s="81"/>
      <c r="M28" s="81"/>
      <c r="N28" s="81"/>
      <c r="O28" s="81"/>
      <c r="P28" s="81"/>
    </row>
    <row r="29" spans="2:16" ht="23.5" customHeight="1" x14ac:dyDescent="0.55000000000000004">
      <c r="B29" s="83"/>
      <c r="C29" s="83"/>
      <c r="D29" s="83"/>
      <c r="E29" s="81" t="s">
        <v>123</v>
      </c>
      <c r="F29" s="81"/>
      <c r="G29" s="81"/>
      <c r="H29" s="81"/>
      <c r="I29" s="81"/>
      <c r="J29" s="81"/>
      <c r="K29" s="81"/>
      <c r="L29" s="81"/>
      <c r="M29" s="81"/>
      <c r="N29" s="81"/>
      <c r="O29" s="81"/>
      <c r="P29" s="81"/>
    </row>
  </sheetData>
  <pageMargins left="0.7" right="0.7" top="0.75" bottom="0.75" header="0.3" footer="0.3"/>
  <pageSetup paperSize="5" scale="6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B1:C62"/>
  <sheetViews>
    <sheetView workbookViewId="0">
      <selection activeCell="C2" sqref="C2"/>
    </sheetView>
  </sheetViews>
  <sheetFormatPr defaultRowHeight="12.3" x14ac:dyDescent="0.4"/>
  <cols>
    <col min="1" max="1" width="3.1640625" customWidth="1"/>
    <col min="2" max="2" width="5.44140625" customWidth="1"/>
    <col min="3" max="3" width="127.44140625" customWidth="1"/>
  </cols>
  <sheetData>
    <row r="1" spans="2:3" ht="12.6" thickBot="1" x14ac:dyDescent="0.45"/>
    <row r="2" spans="2:3" ht="27.75" customHeight="1" thickBot="1" x14ac:dyDescent="0.75">
      <c r="C2" s="9" t="s">
        <v>55</v>
      </c>
    </row>
    <row r="3" spans="2:3" ht="7.5" customHeight="1" x14ac:dyDescent="0.7">
      <c r="C3" s="33"/>
    </row>
    <row r="4" spans="2:3" x14ac:dyDescent="0.4">
      <c r="C4" s="125" t="s">
        <v>80</v>
      </c>
    </row>
    <row r="6" spans="2:3" x14ac:dyDescent="0.4">
      <c r="B6" s="1"/>
      <c r="C6" t="s">
        <v>62</v>
      </c>
    </row>
    <row r="7" spans="2:3" x14ac:dyDescent="0.4">
      <c r="B7" s="1"/>
      <c r="C7" t="s">
        <v>63</v>
      </c>
    </row>
    <row r="8" spans="2:3" x14ac:dyDescent="0.4">
      <c r="B8" s="1"/>
      <c r="C8" s="21" t="s">
        <v>79</v>
      </c>
    </row>
    <row r="9" spans="2:3" x14ac:dyDescent="0.4">
      <c r="B9" s="1"/>
      <c r="C9" s="21"/>
    </row>
    <row r="10" spans="2:3" ht="12.6" thickBot="1" x14ac:dyDescent="0.45">
      <c r="B10" s="34" t="s">
        <v>35</v>
      </c>
      <c r="C10" s="34" t="s">
        <v>81</v>
      </c>
    </row>
    <row r="11" spans="2:3" x14ac:dyDescent="0.4">
      <c r="B11" s="1">
        <v>1</v>
      </c>
      <c r="C11" s="126" t="s">
        <v>34</v>
      </c>
    </row>
    <row r="12" spans="2:3" x14ac:dyDescent="0.4">
      <c r="B12" s="1">
        <v>2</v>
      </c>
      <c r="C12" s="126" t="s">
        <v>185</v>
      </c>
    </row>
    <row r="13" spans="2:3" x14ac:dyDescent="0.4">
      <c r="B13" s="1">
        <v>3</v>
      </c>
      <c r="C13" s="126" t="s">
        <v>65</v>
      </c>
    </row>
    <row r="14" spans="2:3" x14ac:dyDescent="0.4">
      <c r="B14" s="1"/>
      <c r="C14" s="126" t="s">
        <v>66</v>
      </c>
    </row>
    <row r="15" spans="2:3" x14ac:dyDescent="0.4">
      <c r="B15" s="1">
        <v>4</v>
      </c>
      <c r="C15" s="127" t="s">
        <v>78</v>
      </c>
    </row>
    <row r="16" spans="2:3" x14ac:dyDescent="0.4">
      <c r="B16" s="1">
        <v>5</v>
      </c>
      <c r="C16" s="126" t="s">
        <v>67</v>
      </c>
    </row>
    <row r="17" spans="2:3" x14ac:dyDescent="0.4">
      <c r="B17" s="1">
        <v>6</v>
      </c>
      <c r="C17" s="126" t="s">
        <v>64</v>
      </c>
    </row>
    <row r="18" spans="2:3" ht="12.75" customHeight="1" x14ac:dyDescent="0.4">
      <c r="B18" s="1">
        <v>7</v>
      </c>
      <c r="C18" s="189" t="s">
        <v>191</v>
      </c>
    </row>
    <row r="19" spans="2:3" x14ac:dyDescent="0.4">
      <c r="B19" s="1"/>
      <c r="C19" s="189"/>
    </row>
    <row r="20" spans="2:3" x14ac:dyDescent="0.4">
      <c r="B20" s="1"/>
      <c r="C20" s="189"/>
    </row>
    <row r="21" spans="2:3" x14ac:dyDescent="0.4">
      <c r="B21" s="1"/>
      <c r="C21" s="189"/>
    </row>
    <row r="22" spans="2:3" x14ac:dyDescent="0.4">
      <c r="B22" s="1"/>
      <c r="C22" s="189"/>
    </row>
    <row r="23" spans="2:3" x14ac:dyDescent="0.4">
      <c r="B23" s="1"/>
      <c r="C23" s="189"/>
    </row>
    <row r="24" spans="2:3" x14ac:dyDescent="0.4">
      <c r="B24" s="1">
        <v>8</v>
      </c>
      <c r="C24" s="128" t="s">
        <v>202</v>
      </c>
    </row>
    <row r="25" spans="2:3" x14ac:dyDescent="0.4">
      <c r="B25" s="1"/>
      <c r="C25" s="128" t="s">
        <v>188</v>
      </c>
    </row>
    <row r="26" spans="2:3" x14ac:dyDescent="0.4">
      <c r="B26" s="1"/>
      <c r="C26" s="128" t="s">
        <v>189</v>
      </c>
    </row>
    <row r="27" spans="2:3" ht="12.75" customHeight="1" x14ac:dyDescent="0.4">
      <c r="B27" s="1">
        <v>9</v>
      </c>
      <c r="C27" s="189" t="s">
        <v>192</v>
      </c>
    </row>
    <row r="28" spans="2:3" x14ac:dyDescent="0.4">
      <c r="B28" s="1"/>
      <c r="C28" s="189"/>
    </row>
    <row r="29" spans="2:3" x14ac:dyDescent="0.4">
      <c r="B29" s="1"/>
      <c r="C29" s="189"/>
    </row>
    <row r="30" spans="2:3" ht="12.75" customHeight="1" x14ac:dyDescent="0.4">
      <c r="B30" s="1">
        <v>10</v>
      </c>
      <c r="C30" s="189" t="s">
        <v>193</v>
      </c>
    </row>
    <row r="31" spans="2:3" x14ac:dyDescent="0.4">
      <c r="B31" s="1"/>
      <c r="C31" s="189"/>
    </row>
    <row r="32" spans="2:3" x14ac:dyDescent="0.4">
      <c r="B32" s="1"/>
      <c r="C32" s="189"/>
    </row>
    <row r="33" spans="2:3" x14ac:dyDescent="0.4">
      <c r="B33" s="1"/>
      <c r="C33" s="189"/>
    </row>
    <row r="34" spans="2:3" x14ac:dyDescent="0.4">
      <c r="B34" s="1"/>
      <c r="C34" s="189"/>
    </row>
    <row r="35" spans="2:3" x14ac:dyDescent="0.4">
      <c r="B35" s="1"/>
      <c r="C35" s="189"/>
    </row>
    <row r="36" spans="2:3" x14ac:dyDescent="0.4">
      <c r="B36" s="1"/>
      <c r="C36" s="126" t="s">
        <v>195</v>
      </c>
    </row>
    <row r="37" spans="2:3" x14ac:dyDescent="0.4">
      <c r="B37" s="1">
        <v>11</v>
      </c>
      <c r="C37" s="128" t="s">
        <v>187</v>
      </c>
    </row>
    <row r="38" spans="2:3" x14ac:dyDescent="0.4">
      <c r="B38" s="1"/>
      <c r="C38" s="128" t="s">
        <v>186</v>
      </c>
    </row>
    <row r="39" spans="2:3" x14ac:dyDescent="0.4">
      <c r="B39" s="1"/>
      <c r="C39" s="128" t="s">
        <v>194</v>
      </c>
    </row>
    <row r="40" spans="2:3" x14ac:dyDescent="0.4">
      <c r="B40" s="1"/>
      <c r="C40" s="128" t="s">
        <v>203</v>
      </c>
    </row>
    <row r="41" spans="2:3" x14ac:dyDescent="0.4">
      <c r="B41" s="1">
        <v>12</v>
      </c>
      <c r="C41" t="s">
        <v>28</v>
      </c>
    </row>
    <row r="42" spans="2:3" x14ac:dyDescent="0.4">
      <c r="B42" s="1"/>
    </row>
    <row r="43" spans="2:3" x14ac:dyDescent="0.4">
      <c r="B43" s="1"/>
    </row>
    <row r="44" spans="2:3" x14ac:dyDescent="0.4">
      <c r="B44" s="1">
        <v>13</v>
      </c>
      <c r="C44" s="126" t="s">
        <v>38</v>
      </c>
    </row>
    <row r="45" spans="2:3" x14ac:dyDescent="0.4">
      <c r="B45" s="1">
        <v>14</v>
      </c>
      <c r="C45" s="126" t="s">
        <v>39</v>
      </c>
    </row>
    <row r="46" spans="2:3" x14ac:dyDescent="0.4">
      <c r="B46" s="1">
        <v>15</v>
      </c>
      <c r="C46" s="128" t="s">
        <v>40</v>
      </c>
    </row>
    <row r="47" spans="2:3" x14ac:dyDescent="0.4">
      <c r="B47" s="1">
        <v>16</v>
      </c>
      <c r="C47" s="126" t="s">
        <v>41</v>
      </c>
    </row>
    <row r="48" spans="2:3" x14ac:dyDescent="0.4">
      <c r="B48" s="1">
        <v>17</v>
      </c>
      <c r="C48" s="126" t="s">
        <v>56</v>
      </c>
    </row>
    <row r="49" spans="2:3" x14ac:dyDescent="0.4">
      <c r="B49" s="1">
        <v>18</v>
      </c>
      <c r="C49" t="s">
        <v>29</v>
      </c>
    </row>
    <row r="50" spans="2:3" x14ac:dyDescent="0.4">
      <c r="B50" s="1"/>
    </row>
    <row r="51" spans="2:3" x14ac:dyDescent="0.4">
      <c r="B51" s="1">
        <v>19</v>
      </c>
      <c r="C51" t="s">
        <v>33</v>
      </c>
    </row>
    <row r="52" spans="2:3" x14ac:dyDescent="0.4">
      <c r="B52" s="1"/>
    </row>
    <row r="53" spans="2:3" x14ac:dyDescent="0.4">
      <c r="B53" s="1">
        <v>20</v>
      </c>
      <c r="C53" s="129" t="s">
        <v>42</v>
      </c>
    </row>
    <row r="54" spans="2:3" x14ac:dyDescent="0.4">
      <c r="B54" s="1"/>
    </row>
    <row r="55" spans="2:3" x14ac:dyDescent="0.4">
      <c r="B55" s="1"/>
    </row>
    <row r="56" spans="2:3" x14ac:dyDescent="0.4">
      <c r="B56" s="1">
        <v>21</v>
      </c>
      <c r="C56" t="s">
        <v>32</v>
      </c>
    </row>
    <row r="57" spans="2:3" x14ac:dyDescent="0.4">
      <c r="B57" s="1"/>
    </row>
    <row r="58" spans="2:3" x14ac:dyDescent="0.4">
      <c r="B58" s="1">
        <v>22</v>
      </c>
      <c r="C58" s="126" t="s">
        <v>27</v>
      </c>
    </row>
    <row r="59" spans="2:3" x14ac:dyDescent="0.4">
      <c r="B59" s="1"/>
    </row>
    <row r="60" spans="2:3" x14ac:dyDescent="0.4">
      <c r="B60" s="1">
        <v>23</v>
      </c>
      <c r="C60" s="128" t="s">
        <v>204</v>
      </c>
    </row>
    <row r="62" spans="2:3" s="123" customFormat="1" ht="61.5" x14ac:dyDescent="0.4">
      <c r="C62" s="124" t="s">
        <v>190</v>
      </c>
    </row>
  </sheetData>
  <sheetProtection selectLockedCells="1"/>
  <mergeCells count="3">
    <mergeCell ref="C30:C35"/>
    <mergeCell ref="C18:C23"/>
    <mergeCell ref="C27:C29"/>
  </mergeCells>
  <phoneticPr fontId="7" type="noConversion"/>
  <pageMargins left="0.25" right="0.25" top="0.75" bottom="0.75" header="0.3" footer="0.3"/>
  <pageSetup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2:M21"/>
  <sheetViews>
    <sheetView workbookViewId="0">
      <selection activeCell="A2" sqref="A2"/>
    </sheetView>
  </sheetViews>
  <sheetFormatPr defaultRowHeight="12.3" x14ac:dyDescent="0.4"/>
  <cols>
    <col min="14" max="14" width="10.44140625" customWidth="1"/>
  </cols>
  <sheetData>
    <row r="2" spans="1:2" ht="17.7" x14ac:dyDescent="0.6">
      <c r="A2" s="10" t="s">
        <v>43</v>
      </c>
    </row>
    <row r="4" spans="1:2" x14ac:dyDescent="0.4">
      <c r="A4" t="s">
        <v>51</v>
      </c>
      <c r="B4" t="s">
        <v>44</v>
      </c>
    </row>
    <row r="5" spans="1:2" x14ac:dyDescent="0.4">
      <c r="B5" t="s">
        <v>45</v>
      </c>
    </row>
    <row r="6" spans="1:2" x14ac:dyDescent="0.4">
      <c r="B6" t="s">
        <v>46</v>
      </c>
    </row>
    <row r="8" spans="1:2" x14ac:dyDescent="0.4">
      <c r="A8" t="s">
        <v>52</v>
      </c>
      <c r="B8" s="21" t="s">
        <v>96</v>
      </c>
    </row>
    <row r="9" spans="1:2" x14ac:dyDescent="0.4">
      <c r="B9" s="21" t="s">
        <v>97</v>
      </c>
    </row>
    <row r="10" spans="1:2" x14ac:dyDescent="0.4">
      <c r="B10" s="21" t="s">
        <v>98</v>
      </c>
    </row>
    <row r="11" spans="1:2" x14ac:dyDescent="0.4">
      <c r="B11" s="21"/>
    </row>
    <row r="12" spans="1:2" x14ac:dyDescent="0.4">
      <c r="B12" s="21"/>
    </row>
    <row r="13" spans="1:2" x14ac:dyDescent="0.4">
      <c r="A13" t="s">
        <v>53</v>
      </c>
      <c r="B13" t="s">
        <v>47</v>
      </c>
    </row>
    <row r="15" spans="1:2" x14ac:dyDescent="0.4">
      <c r="A15" t="s">
        <v>54</v>
      </c>
      <c r="B15" s="15" t="s">
        <v>48</v>
      </c>
    </row>
    <row r="18" spans="2:13" x14ac:dyDescent="0.4">
      <c r="B18" s="11" t="s">
        <v>49</v>
      </c>
      <c r="C18" s="11"/>
      <c r="D18" s="11"/>
      <c r="E18" s="11"/>
      <c r="F18" s="11"/>
      <c r="G18" s="11"/>
      <c r="H18" s="11"/>
      <c r="I18" s="11"/>
      <c r="J18" s="11"/>
      <c r="K18" s="11"/>
      <c r="L18" s="11"/>
      <c r="M18" s="11"/>
    </row>
    <row r="19" spans="2:13" x14ac:dyDescent="0.4">
      <c r="B19" s="131" t="s">
        <v>201</v>
      </c>
      <c r="C19" s="11"/>
      <c r="D19" s="11"/>
      <c r="E19" s="11"/>
      <c r="F19" s="11"/>
      <c r="G19" s="11"/>
      <c r="H19" s="11"/>
      <c r="I19" s="11"/>
      <c r="J19" s="11"/>
      <c r="K19" s="11"/>
      <c r="L19" s="11"/>
      <c r="M19" s="11"/>
    </row>
    <row r="20" spans="2:13" x14ac:dyDescent="0.4">
      <c r="B20" s="20" t="s">
        <v>89</v>
      </c>
      <c r="C20" s="11"/>
      <c r="D20" s="11"/>
      <c r="E20" s="11"/>
      <c r="F20" s="11"/>
      <c r="G20" s="11"/>
      <c r="H20" s="11"/>
      <c r="I20" s="11"/>
      <c r="J20" s="11"/>
      <c r="K20" s="11"/>
      <c r="L20" s="11"/>
      <c r="M20" s="11"/>
    </row>
    <row r="21" spans="2:13" x14ac:dyDescent="0.4">
      <c r="B21" s="20" t="s">
        <v>90</v>
      </c>
      <c r="C21" s="11"/>
      <c r="D21" s="11"/>
      <c r="E21" s="11"/>
      <c r="F21" s="11"/>
      <c r="G21" s="11"/>
      <c r="H21" s="11"/>
      <c r="I21" s="11"/>
      <c r="J21" s="11"/>
      <c r="K21" s="11"/>
      <c r="L21" s="11"/>
      <c r="M21" s="11"/>
    </row>
  </sheetData>
  <sheetProtection sheet="1" objects="1" scenarios="1" selectLockedCells="1"/>
  <phoneticPr fontId="7" type="noConversion"/>
  <pageMargins left="0.5" right="0.5" top="1" bottom="1" header="0.5" footer="0.5"/>
  <pageSetup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N24"/>
  <sheetViews>
    <sheetView workbookViewId="0">
      <selection activeCell="M1" sqref="A1:M27"/>
    </sheetView>
  </sheetViews>
  <sheetFormatPr defaultColWidth="9.1640625" defaultRowHeight="12.3" x14ac:dyDescent="0.4"/>
  <cols>
    <col min="1" max="16384" width="9.1640625" style="21"/>
  </cols>
  <sheetData>
    <row r="1" spans="1:14" ht="15" x14ac:dyDescent="0.5">
      <c r="A1" s="6" t="s">
        <v>85</v>
      </c>
    </row>
    <row r="2" spans="1:14" ht="51.75" customHeight="1" x14ac:dyDescent="0.4">
      <c r="A2" s="193" t="s">
        <v>71</v>
      </c>
      <c r="B2" s="193"/>
      <c r="C2" s="193"/>
      <c r="D2" s="193"/>
      <c r="E2" s="193"/>
      <c r="F2" s="193"/>
      <c r="G2" s="193"/>
      <c r="H2" s="193"/>
      <c r="I2" s="193"/>
      <c r="J2" s="193"/>
      <c r="K2" s="193"/>
      <c r="L2" s="193"/>
      <c r="M2" s="193"/>
    </row>
    <row r="4" spans="1:14" x14ac:dyDescent="0.4">
      <c r="A4" s="22" t="s">
        <v>68</v>
      </c>
    </row>
    <row r="5" spans="1:14" ht="81" customHeight="1" x14ac:dyDescent="0.4">
      <c r="A5" s="193" t="s">
        <v>83</v>
      </c>
      <c r="B5" s="193"/>
      <c r="C5" s="193"/>
      <c r="D5" s="193"/>
      <c r="E5" s="193"/>
      <c r="F5" s="193"/>
      <c r="G5" s="193"/>
      <c r="H5" s="193"/>
      <c r="I5" s="193"/>
      <c r="J5" s="193"/>
      <c r="K5" s="193"/>
      <c r="L5" s="193"/>
      <c r="M5" s="193"/>
    </row>
    <row r="6" spans="1:14" ht="21.75" customHeight="1" thickBot="1" x14ac:dyDescent="0.45">
      <c r="A6" s="38"/>
      <c r="B6" s="190" t="s">
        <v>82</v>
      </c>
      <c r="C6" s="190"/>
      <c r="D6" s="190"/>
      <c r="E6" s="190"/>
      <c r="F6" s="190"/>
      <c r="G6" s="190"/>
      <c r="H6" s="190"/>
      <c r="I6" s="190"/>
      <c r="J6" s="190"/>
      <c r="K6" s="190"/>
      <c r="L6" s="190"/>
      <c r="M6" s="190"/>
    </row>
    <row r="7" spans="1:14" x14ac:dyDescent="0.4">
      <c r="B7" s="193" t="s">
        <v>84</v>
      </c>
      <c r="C7" s="193"/>
      <c r="D7" s="193"/>
      <c r="E7" s="193"/>
      <c r="F7" s="193"/>
      <c r="G7" s="193"/>
      <c r="H7" s="193"/>
      <c r="I7" s="193"/>
      <c r="J7" s="193"/>
      <c r="K7" s="193"/>
      <c r="L7" s="193"/>
      <c r="M7" s="193"/>
      <c r="N7" s="35"/>
    </row>
    <row r="8" spans="1:14" x14ac:dyDescent="0.4">
      <c r="B8" s="194" t="s">
        <v>211</v>
      </c>
      <c r="C8" s="193"/>
      <c r="D8" s="193"/>
      <c r="E8" s="193"/>
      <c r="F8" s="193"/>
      <c r="G8" s="193"/>
      <c r="H8" s="193"/>
      <c r="I8" s="193"/>
      <c r="J8" s="193"/>
      <c r="K8" s="193"/>
      <c r="L8" s="193"/>
      <c r="M8" s="193"/>
      <c r="N8" s="35"/>
    </row>
    <row r="9" spans="1:14" x14ac:dyDescent="0.4">
      <c r="A9" s="39"/>
      <c r="B9" s="36"/>
      <c r="C9" s="36"/>
      <c r="D9" s="36"/>
      <c r="E9" s="36"/>
      <c r="F9" s="36"/>
      <c r="G9" s="36"/>
      <c r="H9" s="36"/>
      <c r="I9" s="36"/>
      <c r="J9" s="36"/>
      <c r="K9" s="36"/>
      <c r="L9" s="36"/>
      <c r="M9" s="36"/>
    </row>
    <row r="10" spans="1:14" x14ac:dyDescent="0.4">
      <c r="A10" s="22" t="s">
        <v>69</v>
      </c>
      <c r="B10" s="35"/>
      <c r="C10" s="35"/>
      <c r="D10" s="35"/>
      <c r="E10" s="35"/>
      <c r="F10" s="35"/>
      <c r="G10" s="35"/>
      <c r="H10" s="35"/>
      <c r="I10" s="35"/>
      <c r="J10" s="35"/>
      <c r="K10" s="35"/>
      <c r="L10" s="35"/>
      <c r="M10" s="35"/>
    </row>
    <row r="11" spans="1:14" ht="49.5" customHeight="1" x14ac:dyDescent="0.4">
      <c r="A11" s="193" t="s">
        <v>70</v>
      </c>
      <c r="B11" s="193"/>
      <c r="C11" s="193"/>
      <c r="D11" s="193"/>
      <c r="E11" s="193"/>
      <c r="F11" s="193"/>
      <c r="G11" s="193"/>
      <c r="H11" s="193"/>
      <c r="I11" s="193"/>
      <c r="J11" s="193"/>
      <c r="K11" s="193"/>
      <c r="L11" s="193"/>
      <c r="M11" s="193"/>
    </row>
    <row r="12" spans="1:14" ht="21.75" customHeight="1" thickBot="1" x14ac:dyDescent="0.45">
      <c r="A12" s="38"/>
      <c r="B12" s="190" t="s">
        <v>82</v>
      </c>
      <c r="C12" s="190"/>
      <c r="D12" s="190"/>
      <c r="E12" s="190"/>
      <c r="F12" s="190"/>
      <c r="G12" s="190"/>
      <c r="H12" s="190"/>
      <c r="I12" s="190"/>
      <c r="J12" s="190"/>
      <c r="K12" s="190"/>
      <c r="L12" s="190"/>
      <c r="M12" s="190"/>
    </row>
    <row r="13" spans="1:14" ht="33.75" customHeight="1" x14ac:dyDescent="0.4">
      <c r="B13" s="194" t="s">
        <v>210</v>
      </c>
      <c r="C13" s="193"/>
      <c r="D13" s="193"/>
      <c r="E13" s="193"/>
      <c r="F13" s="193"/>
      <c r="G13" s="193"/>
      <c r="H13" s="193"/>
      <c r="I13" s="193"/>
      <c r="J13" s="193"/>
      <c r="K13" s="193"/>
      <c r="L13" s="193"/>
      <c r="M13" s="193"/>
      <c r="N13" s="35"/>
    </row>
    <row r="14" spans="1:14" ht="15" customHeight="1" x14ac:dyDescent="0.4">
      <c r="A14" s="40"/>
      <c r="B14" s="195"/>
      <c r="C14" s="195"/>
      <c r="D14" s="195"/>
      <c r="E14" s="195"/>
      <c r="F14" s="195"/>
      <c r="G14" s="195"/>
      <c r="H14" s="195"/>
      <c r="I14" s="195"/>
      <c r="J14" s="195"/>
      <c r="K14" s="195"/>
      <c r="L14" s="195"/>
      <c r="M14" s="195"/>
    </row>
    <row r="15" spans="1:14" x14ac:dyDescent="0.4">
      <c r="A15" s="22" t="s">
        <v>205</v>
      </c>
      <c r="B15" s="35"/>
      <c r="C15" s="35"/>
      <c r="D15" s="35"/>
      <c r="E15" s="35"/>
      <c r="F15" s="35"/>
      <c r="G15" s="35"/>
      <c r="H15" s="35"/>
      <c r="I15" s="35"/>
      <c r="J15" s="35"/>
      <c r="K15" s="35"/>
      <c r="L15" s="35"/>
      <c r="M15" s="35"/>
    </row>
    <row r="16" spans="1:14" ht="39.75" customHeight="1" x14ac:dyDescent="0.4">
      <c r="A16" s="194" t="s">
        <v>207</v>
      </c>
      <c r="B16" s="193"/>
      <c r="C16" s="193"/>
      <c r="D16" s="193"/>
      <c r="E16" s="193"/>
      <c r="F16" s="193"/>
      <c r="G16" s="193"/>
      <c r="H16" s="193"/>
      <c r="I16" s="193"/>
      <c r="J16" s="193"/>
      <c r="K16" s="193"/>
      <c r="L16" s="193"/>
      <c r="M16" s="193"/>
    </row>
    <row r="17" spans="1:14" ht="19.5" customHeight="1" thickBot="1" x14ac:dyDescent="0.45">
      <c r="A17" s="38"/>
      <c r="B17" s="190" t="s">
        <v>82</v>
      </c>
      <c r="C17" s="190"/>
      <c r="D17" s="190"/>
      <c r="E17" s="190"/>
      <c r="F17" s="190"/>
      <c r="G17" s="190"/>
      <c r="H17" s="190"/>
      <c r="I17" s="190"/>
      <c r="J17" s="190"/>
      <c r="K17" s="190"/>
      <c r="L17" s="190"/>
      <c r="M17" s="190"/>
    </row>
    <row r="18" spans="1:14" ht="15" customHeight="1" x14ac:dyDescent="0.45">
      <c r="A18" s="41"/>
      <c r="B18" s="132" t="s">
        <v>209</v>
      </c>
      <c r="C18" s="42"/>
      <c r="D18" s="42"/>
      <c r="E18" s="42"/>
      <c r="F18" s="42"/>
      <c r="G18" s="42"/>
      <c r="H18" s="42"/>
      <c r="I18" s="42"/>
      <c r="J18" s="42"/>
      <c r="K18" s="42"/>
      <c r="L18" s="42"/>
      <c r="M18" s="42"/>
    </row>
    <row r="19" spans="1:14" ht="15" customHeight="1" x14ac:dyDescent="0.45">
      <c r="A19" s="38"/>
      <c r="B19" s="21" t="s">
        <v>87</v>
      </c>
      <c r="C19" s="42"/>
      <c r="D19" s="42"/>
      <c r="E19" s="42"/>
      <c r="F19" s="42"/>
      <c r="G19" s="42"/>
      <c r="H19" s="42"/>
      <c r="I19" s="42"/>
      <c r="J19" s="42"/>
      <c r="K19" s="42"/>
      <c r="L19" s="42"/>
      <c r="M19" s="42"/>
    </row>
    <row r="20" spans="1:14" ht="15" customHeight="1" x14ac:dyDescent="0.45">
      <c r="A20" s="39"/>
      <c r="B20" s="37"/>
      <c r="C20" s="43"/>
      <c r="D20" s="43"/>
      <c r="E20" s="43"/>
      <c r="F20" s="43"/>
      <c r="G20" s="43"/>
      <c r="H20" s="43"/>
      <c r="I20" s="43"/>
      <c r="J20" s="43"/>
      <c r="K20" s="43"/>
      <c r="L20" s="43"/>
      <c r="M20" s="43"/>
    </row>
    <row r="21" spans="1:14" x14ac:dyDescent="0.4">
      <c r="A21" s="22" t="s">
        <v>206</v>
      </c>
      <c r="B21" s="35"/>
      <c r="C21" s="35"/>
      <c r="D21" s="35"/>
      <c r="E21" s="35"/>
      <c r="F21" s="35"/>
      <c r="G21" s="35"/>
      <c r="H21" s="35"/>
      <c r="I21" s="35"/>
      <c r="J21" s="35"/>
      <c r="K21" s="35"/>
      <c r="L21" s="35"/>
      <c r="M21" s="35"/>
    </row>
    <row r="22" spans="1:14" ht="68.25" customHeight="1" x14ac:dyDescent="0.4">
      <c r="A22" s="194" t="s">
        <v>212</v>
      </c>
      <c r="B22" s="193"/>
      <c r="C22" s="193"/>
      <c r="D22" s="193"/>
      <c r="E22" s="193"/>
      <c r="F22" s="193"/>
      <c r="G22" s="193"/>
      <c r="H22" s="193"/>
      <c r="I22" s="193"/>
      <c r="J22" s="193"/>
      <c r="K22" s="193"/>
      <c r="L22" s="193"/>
      <c r="M22" s="193"/>
    </row>
    <row r="23" spans="1:14" ht="26.25" customHeight="1" thickBot="1" x14ac:dyDescent="0.45">
      <c r="A23" s="38"/>
      <c r="B23" s="190" t="s">
        <v>82</v>
      </c>
      <c r="C23" s="190"/>
      <c r="D23" s="190"/>
      <c r="E23" s="190"/>
      <c r="F23" s="190"/>
      <c r="G23" s="190"/>
      <c r="H23" s="190"/>
      <c r="I23" s="190"/>
      <c r="J23" s="190"/>
      <c r="K23" s="190"/>
      <c r="L23" s="190"/>
      <c r="M23" s="190"/>
    </row>
    <row r="24" spans="1:14" ht="31.5" customHeight="1" x14ac:dyDescent="0.4">
      <c r="B24" s="191" t="s">
        <v>208</v>
      </c>
      <c r="C24" s="192"/>
      <c r="D24" s="192"/>
      <c r="E24" s="192"/>
      <c r="F24" s="192"/>
      <c r="G24" s="192"/>
      <c r="H24" s="192"/>
      <c r="I24" s="192"/>
      <c r="J24" s="192"/>
      <c r="K24" s="192"/>
      <c r="L24" s="192"/>
      <c r="M24" s="192"/>
      <c r="N24" s="35"/>
    </row>
  </sheetData>
  <sheetProtection selectLockedCells="1"/>
  <mergeCells count="14">
    <mergeCell ref="B23:M23"/>
    <mergeCell ref="B24:M24"/>
    <mergeCell ref="B17:M17"/>
    <mergeCell ref="A2:M2"/>
    <mergeCell ref="A5:M5"/>
    <mergeCell ref="A16:M16"/>
    <mergeCell ref="A11:M11"/>
    <mergeCell ref="A22:M22"/>
    <mergeCell ref="B13:M13"/>
    <mergeCell ref="B12:M12"/>
    <mergeCell ref="B14:M14"/>
    <mergeCell ref="B6:M6"/>
    <mergeCell ref="B7:M7"/>
    <mergeCell ref="B8:M8"/>
  </mergeCells>
  <pageMargins left="0.25" right="0.25" top="0.5" bottom="0.5" header="0" footer="0"/>
  <pageSetup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pageSetUpPr fitToPage="1"/>
  </sheetPr>
  <dimension ref="A1:AD55"/>
  <sheetViews>
    <sheetView zoomScaleNormal="100" workbookViewId="0">
      <pane xSplit="6" ySplit="4" topLeftCell="G5" activePane="bottomRight" state="frozen"/>
      <selection activeCell="Y38" sqref="Y38"/>
      <selection pane="topRight" activeCell="Y38" sqref="Y38"/>
      <selection pane="bottomLeft" activeCell="Y38" sqref="Y38"/>
      <selection pane="bottomRight" activeCell="A12" sqref="A12"/>
    </sheetView>
  </sheetViews>
  <sheetFormatPr defaultColWidth="8.83203125" defaultRowHeight="13.8" x14ac:dyDescent="0.45"/>
  <cols>
    <col min="1" max="1" width="23.5546875" style="89" customWidth="1"/>
    <col min="2" max="2" width="15.5546875" style="86" hidden="1" customWidth="1"/>
    <col min="3" max="28" width="15.5546875" style="86" customWidth="1"/>
    <col min="29" max="16384" width="8.83203125" style="89"/>
  </cols>
  <sheetData>
    <row r="1" spans="1:30" ht="17.7" x14ac:dyDescent="0.6">
      <c r="A1" s="85" t="s">
        <v>165</v>
      </c>
      <c r="AA1" s="87"/>
      <c r="AB1" s="88"/>
      <c r="AD1" s="90"/>
    </row>
    <row r="2" spans="1:30" ht="14.4" x14ac:dyDescent="0.55000000000000004">
      <c r="A2" s="89" t="s">
        <v>137</v>
      </c>
      <c r="AD2" s="90"/>
    </row>
    <row r="3" spans="1:30" ht="14.4" x14ac:dyDescent="0.55000000000000004">
      <c r="G3" s="196" t="s">
        <v>175</v>
      </c>
      <c r="H3" s="196"/>
      <c r="I3" s="196"/>
      <c r="J3" s="196"/>
      <c r="K3" s="196"/>
      <c r="L3" s="197" t="s">
        <v>176</v>
      </c>
      <c r="M3" s="197"/>
      <c r="N3" s="197"/>
      <c r="O3" s="197"/>
      <c r="P3" s="197"/>
      <c r="Q3" s="198" t="s">
        <v>172</v>
      </c>
      <c r="R3" s="198"/>
      <c r="S3" s="198"/>
      <c r="T3" s="198"/>
      <c r="U3" s="198"/>
      <c r="V3" s="199" t="s">
        <v>173</v>
      </c>
      <c r="W3" s="199"/>
      <c r="X3" s="199"/>
      <c r="Y3" s="199"/>
      <c r="Z3" s="199"/>
      <c r="AD3" s="90"/>
    </row>
    <row r="4" spans="1:30" s="98" customFormat="1" ht="28.5" x14ac:dyDescent="0.55000000000000004">
      <c r="A4" s="91" t="s">
        <v>138</v>
      </c>
      <c r="B4" s="92" t="s">
        <v>139</v>
      </c>
      <c r="C4" s="93" t="s">
        <v>169</v>
      </c>
      <c r="D4" s="94" t="s">
        <v>174</v>
      </c>
      <c r="E4" s="95" t="s">
        <v>179</v>
      </c>
      <c r="F4" s="96" t="s">
        <v>180</v>
      </c>
      <c r="G4" s="93" t="s">
        <v>129</v>
      </c>
      <c r="H4" s="93" t="s">
        <v>130</v>
      </c>
      <c r="I4" s="93" t="s">
        <v>131</v>
      </c>
      <c r="J4" s="93" t="s">
        <v>178</v>
      </c>
      <c r="K4" s="93" t="s">
        <v>181</v>
      </c>
      <c r="L4" s="94" t="s">
        <v>130</v>
      </c>
      <c r="M4" s="94" t="s">
        <v>131</v>
      </c>
      <c r="N4" s="94" t="s">
        <v>178</v>
      </c>
      <c r="O4" s="94" t="s">
        <v>181</v>
      </c>
      <c r="P4" s="94" t="s">
        <v>126</v>
      </c>
      <c r="Q4" s="95" t="s">
        <v>131</v>
      </c>
      <c r="R4" s="95" t="s">
        <v>178</v>
      </c>
      <c r="S4" s="95" t="s">
        <v>181</v>
      </c>
      <c r="T4" s="95" t="s">
        <v>126</v>
      </c>
      <c r="U4" s="95" t="s">
        <v>127</v>
      </c>
      <c r="V4" s="96" t="s">
        <v>178</v>
      </c>
      <c r="W4" s="96" t="s">
        <v>181</v>
      </c>
      <c r="X4" s="96" t="s">
        <v>126</v>
      </c>
      <c r="Y4" s="96" t="s">
        <v>127</v>
      </c>
      <c r="Z4" s="96" t="s">
        <v>177</v>
      </c>
      <c r="AA4" s="97" t="s">
        <v>140</v>
      </c>
      <c r="AB4" s="97" t="s">
        <v>141</v>
      </c>
      <c r="AD4" s="90"/>
    </row>
    <row r="5" spans="1:30" ht="14.4" x14ac:dyDescent="0.55000000000000004">
      <c r="A5" s="89" t="s">
        <v>142</v>
      </c>
      <c r="C5" s="86">
        <f>'09-25 Imms'!H12</f>
        <v>0</v>
      </c>
      <c r="D5" s="86">
        <f>'12-25 Imms'!$H$12</f>
        <v>0</v>
      </c>
      <c r="E5" s="86">
        <f>'03-26 Imms'!$H$12</f>
        <v>0</v>
      </c>
      <c r="F5" s="86">
        <f>'06-26 Imms'!$H$12</f>
        <v>0</v>
      </c>
      <c r="G5" s="99">
        <f>'12-25 Imms'!G12</f>
        <v>0</v>
      </c>
      <c r="H5" s="99">
        <f>'03-26 Imms'!F12</f>
        <v>0</v>
      </c>
      <c r="I5" s="99">
        <f>'06-26 Imms'!E12</f>
        <v>0</v>
      </c>
      <c r="J5" s="99"/>
      <c r="K5" s="99"/>
      <c r="L5" s="100">
        <f>'03-26 Imms'!G12</f>
        <v>0</v>
      </c>
      <c r="M5" s="100">
        <f>'06-26 Imms'!F12</f>
        <v>0</v>
      </c>
      <c r="N5" s="100"/>
      <c r="O5" s="100"/>
      <c r="P5" s="100"/>
      <c r="Q5" s="101">
        <f>'06-26 Imms'!G12</f>
        <v>0</v>
      </c>
      <c r="R5" s="101"/>
      <c r="S5" s="101"/>
      <c r="T5" s="101"/>
      <c r="U5" s="101"/>
      <c r="V5" s="102"/>
      <c r="W5" s="102"/>
      <c r="X5" s="102"/>
      <c r="Y5" s="102"/>
      <c r="Z5" s="102"/>
      <c r="AA5" s="103">
        <f t="shared" ref="AA5:AA18" si="0">SUM(C5:Z5)</f>
        <v>0</v>
      </c>
      <c r="AB5" s="103">
        <f t="shared" ref="AB5:AB18" si="1">B5-AA5</f>
        <v>0</v>
      </c>
      <c r="AD5" s="90"/>
    </row>
    <row r="6" spans="1:30" x14ac:dyDescent="0.45">
      <c r="A6" s="89" t="s">
        <v>143</v>
      </c>
      <c r="C6" s="86">
        <f>'09-25 Imms'!H13</f>
        <v>0</v>
      </c>
      <c r="D6" s="86">
        <f>'12-25 Imms'!$H$13</f>
        <v>0</v>
      </c>
      <c r="E6" s="86">
        <f>'03-26 Imms'!$H$13</f>
        <v>0</v>
      </c>
      <c r="F6" s="86">
        <f>'06-26 Imms'!$H$13</f>
        <v>0</v>
      </c>
      <c r="G6" s="99">
        <f>'12-25 Imms'!G13</f>
        <v>0</v>
      </c>
      <c r="H6" s="99">
        <f>'03-26 Imms'!F13</f>
        <v>0</v>
      </c>
      <c r="I6" s="99">
        <f>'06-26 Imms'!E13</f>
        <v>0</v>
      </c>
      <c r="J6" s="99"/>
      <c r="K6" s="99"/>
      <c r="L6" s="100">
        <f>'03-26 Imms'!G13</f>
        <v>0</v>
      </c>
      <c r="M6" s="100">
        <f>'06-26 Imms'!F13</f>
        <v>0</v>
      </c>
      <c r="N6" s="100"/>
      <c r="O6" s="100"/>
      <c r="P6" s="100"/>
      <c r="Q6" s="101">
        <f>'06-26 Imms'!G13</f>
        <v>0</v>
      </c>
      <c r="R6" s="101"/>
      <c r="S6" s="101"/>
      <c r="T6" s="101"/>
      <c r="U6" s="101"/>
      <c r="V6" s="102"/>
      <c r="W6" s="102"/>
      <c r="X6" s="102"/>
      <c r="Y6" s="102"/>
      <c r="Z6" s="102"/>
      <c r="AA6" s="103">
        <f t="shared" si="0"/>
        <v>0</v>
      </c>
      <c r="AB6" s="103">
        <f t="shared" si="1"/>
        <v>0</v>
      </c>
    </row>
    <row r="7" spans="1:30" x14ac:dyDescent="0.45">
      <c r="A7" s="89" t="s">
        <v>3</v>
      </c>
      <c r="C7" s="86">
        <f>'09-25 Imms'!H14</f>
        <v>0</v>
      </c>
      <c r="D7" s="86">
        <f>'12-25 Imms'!$H$14</f>
        <v>0</v>
      </c>
      <c r="E7" s="86">
        <f>'03-26 Imms'!$H$14</f>
        <v>0</v>
      </c>
      <c r="F7" s="86">
        <f>'06-26 Imms'!$H$14</f>
        <v>0</v>
      </c>
      <c r="G7" s="99">
        <f>'12-25 Imms'!G14</f>
        <v>0</v>
      </c>
      <c r="H7" s="99">
        <f>'03-26 Imms'!F14</f>
        <v>0</v>
      </c>
      <c r="I7" s="99">
        <f>'06-26 Imms'!E14</f>
        <v>0</v>
      </c>
      <c r="J7" s="99"/>
      <c r="K7" s="99"/>
      <c r="L7" s="100">
        <f>'03-26 Imms'!G14</f>
        <v>0</v>
      </c>
      <c r="M7" s="100">
        <f>'06-26 Imms'!F14</f>
        <v>0</v>
      </c>
      <c r="N7" s="100"/>
      <c r="O7" s="100"/>
      <c r="P7" s="100"/>
      <c r="Q7" s="101">
        <f>'06-26 Imms'!G14</f>
        <v>0</v>
      </c>
      <c r="R7" s="101"/>
      <c r="S7" s="101"/>
      <c r="T7" s="101"/>
      <c r="U7" s="101"/>
      <c r="V7" s="102"/>
      <c r="W7" s="102"/>
      <c r="X7" s="102"/>
      <c r="Y7" s="102"/>
      <c r="Z7" s="102"/>
      <c r="AA7" s="103">
        <f t="shared" si="0"/>
        <v>0</v>
      </c>
      <c r="AB7" s="103">
        <f t="shared" si="1"/>
        <v>0</v>
      </c>
    </row>
    <row r="8" spans="1:30" x14ac:dyDescent="0.45">
      <c r="A8" s="89" t="s">
        <v>2</v>
      </c>
      <c r="C8" s="86">
        <f>'09-25 Imms'!H15</f>
        <v>0</v>
      </c>
      <c r="D8" s="86">
        <f>'12-25 Imms'!$H$15</f>
        <v>0</v>
      </c>
      <c r="E8" s="86">
        <f>'03-26 Imms'!$H$15</f>
        <v>0</v>
      </c>
      <c r="F8" s="86">
        <f>'06-26 Imms'!$H$15</f>
        <v>0</v>
      </c>
      <c r="G8" s="99">
        <f>'12-25 Imms'!G15</f>
        <v>0</v>
      </c>
      <c r="H8" s="99">
        <f>'03-26 Imms'!F15</f>
        <v>0</v>
      </c>
      <c r="I8" s="99">
        <f>'06-26 Imms'!E15</f>
        <v>0</v>
      </c>
      <c r="J8" s="99"/>
      <c r="K8" s="99"/>
      <c r="L8" s="100">
        <f>'03-26 Imms'!G15</f>
        <v>0</v>
      </c>
      <c r="M8" s="100">
        <f>'06-26 Imms'!F15</f>
        <v>0</v>
      </c>
      <c r="N8" s="100"/>
      <c r="O8" s="100"/>
      <c r="P8" s="100"/>
      <c r="Q8" s="101">
        <f>'06-26 Imms'!G15</f>
        <v>0</v>
      </c>
      <c r="R8" s="101"/>
      <c r="S8" s="101"/>
      <c r="T8" s="101"/>
      <c r="U8" s="101"/>
      <c r="V8" s="102"/>
      <c r="W8" s="102"/>
      <c r="X8" s="102"/>
      <c r="Y8" s="102"/>
      <c r="Z8" s="102"/>
      <c r="AA8" s="103">
        <f t="shared" si="0"/>
        <v>0</v>
      </c>
      <c r="AB8" s="103">
        <f t="shared" si="1"/>
        <v>0</v>
      </c>
    </row>
    <row r="9" spans="1:30" x14ac:dyDescent="0.45">
      <c r="A9" s="89" t="s">
        <v>88</v>
      </c>
      <c r="C9" s="86">
        <f>'09-25 Imms'!H16</f>
        <v>0</v>
      </c>
      <c r="D9" s="86">
        <f>'12-25 Imms'!$H$16</f>
        <v>0</v>
      </c>
      <c r="E9" s="86">
        <f>'03-26 Imms'!$H$16</f>
        <v>0</v>
      </c>
      <c r="F9" s="86">
        <f>'06-26 Imms'!$H$16</f>
        <v>0</v>
      </c>
      <c r="G9" s="99">
        <f>'12-25 Imms'!G16</f>
        <v>0</v>
      </c>
      <c r="H9" s="99">
        <f>'03-26 Imms'!F16</f>
        <v>0</v>
      </c>
      <c r="I9" s="99">
        <f>'06-26 Imms'!E16</f>
        <v>0</v>
      </c>
      <c r="J9" s="99"/>
      <c r="K9" s="99"/>
      <c r="L9" s="100">
        <f>'03-26 Imms'!G16</f>
        <v>0</v>
      </c>
      <c r="M9" s="100">
        <f>'06-26 Imms'!F16</f>
        <v>0</v>
      </c>
      <c r="N9" s="100"/>
      <c r="O9" s="100"/>
      <c r="P9" s="100"/>
      <c r="Q9" s="101">
        <f>'06-26 Imms'!G16</f>
        <v>0</v>
      </c>
      <c r="R9" s="101"/>
      <c r="S9" s="101"/>
      <c r="T9" s="101"/>
      <c r="U9" s="101"/>
      <c r="V9" s="102"/>
      <c r="W9" s="102"/>
      <c r="X9" s="102"/>
      <c r="Y9" s="102"/>
      <c r="Z9" s="102"/>
      <c r="AA9" s="103">
        <f>SUM(C9:Z9)</f>
        <v>0</v>
      </c>
      <c r="AB9" s="103">
        <f>B9-AA9</f>
        <v>0</v>
      </c>
    </row>
    <row r="10" spans="1:30" x14ac:dyDescent="0.45">
      <c r="A10" s="89" t="s">
        <v>145</v>
      </c>
      <c r="C10" s="86">
        <f>'09-25 Imms'!H17</f>
        <v>0</v>
      </c>
      <c r="D10" s="86">
        <f>'12-25 Imms'!$H$17</f>
        <v>0</v>
      </c>
      <c r="E10" s="86">
        <f>'03-26 Imms'!$H$17</f>
        <v>0</v>
      </c>
      <c r="F10" s="86">
        <f>'06-26 Imms'!$H$17</f>
        <v>0</v>
      </c>
      <c r="G10" s="99">
        <f>'12-25 Imms'!G17</f>
        <v>0</v>
      </c>
      <c r="H10" s="99">
        <f>'03-26 Imms'!F17</f>
        <v>0</v>
      </c>
      <c r="I10" s="99">
        <f>'06-26 Imms'!E17</f>
        <v>0</v>
      </c>
      <c r="J10" s="99"/>
      <c r="K10" s="99"/>
      <c r="L10" s="100">
        <f>'03-26 Imms'!G17</f>
        <v>0</v>
      </c>
      <c r="M10" s="100">
        <f>'06-26 Imms'!F17</f>
        <v>0</v>
      </c>
      <c r="N10" s="100"/>
      <c r="O10" s="100"/>
      <c r="P10" s="100"/>
      <c r="Q10" s="101">
        <f>'06-26 Imms'!G17</f>
        <v>0</v>
      </c>
      <c r="R10" s="101"/>
      <c r="S10" s="101"/>
      <c r="T10" s="101"/>
      <c r="U10" s="101"/>
      <c r="V10" s="102"/>
      <c r="W10" s="102"/>
      <c r="X10" s="102"/>
      <c r="Y10" s="102"/>
      <c r="Z10" s="102"/>
      <c r="AA10" s="103">
        <f>SUM(C10:Z10)</f>
        <v>0</v>
      </c>
      <c r="AB10" s="103">
        <f>B10-AA10</f>
        <v>0</v>
      </c>
    </row>
    <row r="11" spans="1:30" x14ac:dyDescent="0.45">
      <c r="A11" s="89" t="s">
        <v>134</v>
      </c>
      <c r="C11" s="86">
        <f>'09-25 Imms'!H18</f>
        <v>0</v>
      </c>
      <c r="D11" s="86">
        <f>'12-25 Imms'!$H$18</f>
        <v>0</v>
      </c>
      <c r="E11" s="86">
        <f>'03-26 Imms'!$H$18</f>
        <v>0</v>
      </c>
      <c r="F11" s="86">
        <f>'06-26 Imms'!$H$18</f>
        <v>0</v>
      </c>
      <c r="G11" s="99">
        <f>'12-25 Imms'!G18</f>
        <v>0</v>
      </c>
      <c r="H11" s="99">
        <f>'03-26 Imms'!F18</f>
        <v>0</v>
      </c>
      <c r="I11" s="99">
        <f>'06-26 Imms'!E18</f>
        <v>0</v>
      </c>
      <c r="J11" s="99"/>
      <c r="K11" s="99"/>
      <c r="L11" s="100">
        <f>'03-26 Imms'!G18</f>
        <v>0</v>
      </c>
      <c r="M11" s="100">
        <f>'06-26 Imms'!F18</f>
        <v>0</v>
      </c>
      <c r="N11" s="100"/>
      <c r="O11" s="100"/>
      <c r="P11" s="100"/>
      <c r="Q11" s="101">
        <f>'06-26 Imms'!G18</f>
        <v>0</v>
      </c>
      <c r="R11" s="101"/>
      <c r="S11" s="101"/>
      <c r="T11" s="101"/>
      <c r="U11" s="101"/>
      <c r="V11" s="102"/>
      <c r="W11" s="102"/>
      <c r="X11" s="102"/>
      <c r="Y11" s="102"/>
      <c r="Z11" s="102"/>
      <c r="AA11" s="103">
        <f t="shared" si="0"/>
        <v>0</v>
      </c>
      <c r="AB11" s="103">
        <f t="shared" si="1"/>
        <v>0</v>
      </c>
    </row>
    <row r="12" spans="1:30" x14ac:dyDescent="0.45">
      <c r="A12" s="89" t="s">
        <v>146</v>
      </c>
      <c r="C12" s="86">
        <f>'09-25 Imms'!H22</f>
        <v>0</v>
      </c>
      <c r="D12" s="86">
        <f>'12-25 Imms'!$H$22</f>
        <v>0</v>
      </c>
      <c r="E12" s="86">
        <f>'03-26 Imms'!$H$22</f>
        <v>0</v>
      </c>
      <c r="F12" s="86">
        <f>'06-26 Imms'!$H$22</f>
        <v>0</v>
      </c>
      <c r="G12" s="99">
        <f>'12-25 Imms'!G22</f>
        <v>0</v>
      </c>
      <c r="H12" s="99">
        <f>'03-26 Imms'!F22</f>
        <v>0</v>
      </c>
      <c r="I12" s="99">
        <f>'06-26 Imms'!E22</f>
        <v>0</v>
      </c>
      <c r="J12" s="99"/>
      <c r="K12" s="99"/>
      <c r="L12" s="100">
        <f>'03-26 Imms'!G22</f>
        <v>0</v>
      </c>
      <c r="M12" s="100">
        <f>'06-26 Imms'!F22</f>
        <v>0</v>
      </c>
      <c r="N12" s="100"/>
      <c r="O12" s="100"/>
      <c r="P12" s="100"/>
      <c r="Q12" s="101">
        <f>'06-26 Imms'!G22</f>
        <v>0</v>
      </c>
      <c r="R12" s="101"/>
      <c r="S12" s="101"/>
      <c r="T12" s="101"/>
      <c r="U12" s="101"/>
      <c r="V12" s="102"/>
      <c r="W12" s="102"/>
      <c r="X12" s="102"/>
      <c r="Y12" s="102"/>
      <c r="Z12" s="102"/>
      <c r="AA12" s="103">
        <f t="shared" si="0"/>
        <v>0</v>
      </c>
      <c r="AB12" s="103">
        <f t="shared" si="1"/>
        <v>0</v>
      </c>
    </row>
    <row r="13" spans="1:30" x14ac:dyDescent="0.45">
      <c r="A13" s="89" t="s">
        <v>147</v>
      </c>
      <c r="C13" s="86">
        <f>'09-25 Imms'!H23</f>
        <v>0</v>
      </c>
      <c r="D13" s="86">
        <f>'12-25 Imms'!$H$23</f>
        <v>0</v>
      </c>
      <c r="E13" s="86">
        <f>'03-26 Imms'!$H$23</f>
        <v>0</v>
      </c>
      <c r="F13" s="86">
        <f>'06-26 Imms'!$H$23</f>
        <v>0</v>
      </c>
      <c r="G13" s="99">
        <f>'12-25 Imms'!G23</f>
        <v>0</v>
      </c>
      <c r="H13" s="99">
        <f>'03-26 Imms'!F23</f>
        <v>0</v>
      </c>
      <c r="I13" s="99">
        <f>'06-26 Imms'!E23</f>
        <v>0</v>
      </c>
      <c r="J13" s="99"/>
      <c r="K13" s="99"/>
      <c r="L13" s="100">
        <f>'03-26 Imms'!G23</f>
        <v>0</v>
      </c>
      <c r="M13" s="100">
        <f>'06-26 Imms'!F23</f>
        <v>0</v>
      </c>
      <c r="N13" s="100"/>
      <c r="O13" s="100"/>
      <c r="P13" s="100"/>
      <c r="Q13" s="101">
        <f>'06-26 Imms'!G23</f>
        <v>0</v>
      </c>
      <c r="R13" s="101"/>
      <c r="S13" s="101"/>
      <c r="T13" s="101"/>
      <c r="U13" s="101"/>
      <c r="V13" s="102"/>
      <c r="W13" s="102"/>
      <c r="X13" s="102"/>
      <c r="Y13" s="102"/>
      <c r="Z13" s="102"/>
      <c r="AA13" s="103">
        <f t="shared" si="0"/>
        <v>0</v>
      </c>
      <c r="AB13" s="103">
        <f t="shared" si="1"/>
        <v>0</v>
      </c>
    </row>
    <row r="14" spans="1:30" x14ac:dyDescent="0.45">
      <c r="A14" s="89" t="s">
        <v>148</v>
      </c>
      <c r="C14" s="86">
        <f>'09-25 Imms'!H24</f>
        <v>0</v>
      </c>
      <c r="D14" s="86">
        <f>'12-25 Imms'!$H$24</f>
        <v>0</v>
      </c>
      <c r="E14" s="86">
        <f>'03-26 Imms'!$H$24</f>
        <v>0</v>
      </c>
      <c r="F14" s="86">
        <f>'06-26 Imms'!$H$24</f>
        <v>0</v>
      </c>
      <c r="G14" s="99">
        <f>'12-25 Imms'!G24</f>
        <v>0</v>
      </c>
      <c r="H14" s="99">
        <f>'03-26 Imms'!F24</f>
        <v>0</v>
      </c>
      <c r="I14" s="99">
        <f>'06-26 Imms'!E24</f>
        <v>0</v>
      </c>
      <c r="J14" s="99"/>
      <c r="K14" s="99"/>
      <c r="L14" s="100">
        <f>'03-26 Imms'!G24</f>
        <v>0</v>
      </c>
      <c r="M14" s="100">
        <f>'06-26 Imms'!F24</f>
        <v>0</v>
      </c>
      <c r="N14" s="100"/>
      <c r="O14" s="100"/>
      <c r="P14" s="100"/>
      <c r="Q14" s="101">
        <f>'06-26 Imms'!G24</f>
        <v>0</v>
      </c>
      <c r="R14" s="101"/>
      <c r="S14" s="101"/>
      <c r="T14" s="101"/>
      <c r="U14" s="101"/>
      <c r="V14" s="102"/>
      <c r="W14" s="102"/>
      <c r="X14" s="102"/>
      <c r="Y14" s="102"/>
      <c r="Z14" s="102"/>
      <c r="AA14" s="103">
        <f t="shared" si="0"/>
        <v>0</v>
      </c>
      <c r="AB14" s="103">
        <f t="shared" si="1"/>
        <v>0</v>
      </c>
    </row>
    <row r="15" spans="1:30" x14ac:dyDescent="0.45">
      <c r="A15" s="89" t="s">
        <v>149</v>
      </c>
      <c r="C15" s="86">
        <f>'09-25 Imms'!H25</f>
        <v>0</v>
      </c>
      <c r="D15" s="86">
        <f>'12-25 Imms'!$H$25</f>
        <v>0</v>
      </c>
      <c r="E15" s="86">
        <f>'03-26 Imms'!$H$25</f>
        <v>0</v>
      </c>
      <c r="F15" s="86">
        <f>'06-26 Imms'!$H$25</f>
        <v>0</v>
      </c>
      <c r="G15" s="99">
        <f>'12-25 Imms'!G25</f>
        <v>0</v>
      </c>
      <c r="H15" s="99">
        <f>'03-26 Imms'!F25</f>
        <v>0</v>
      </c>
      <c r="I15" s="99">
        <f>'06-26 Imms'!E25</f>
        <v>0</v>
      </c>
      <c r="J15" s="99"/>
      <c r="K15" s="99"/>
      <c r="L15" s="100">
        <f>'03-26 Imms'!G25</f>
        <v>0</v>
      </c>
      <c r="M15" s="100">
        <f>'06-26 Imms'!F25</f>
        <v>0</v>
      </c>
      <c r="N15" s="100"/>
      <c r="O15" s="100"/>
      <c r="P15" s="100"/>
      <c r="Q15" s="101">
        <f>'06-26 Imms'!G25</f>
        <v>0</v>
      </c>
      <c r="R15" s="101"/>
      <c r="S15" s="101"/>
      <c r="T15" s="101"/>
      <c r="U15" s="101"/>
      <c r="V15" s="102"/>
      <c r="W15" s="102"/>
      <c r="X15" s="102"/>
      <c r="Y15" s="102"/>
      <c r="Z15" s="102"/>
      <c r="AA15" s="103">
        <f t="shared" si="0"/>
        <v>0</v>
      </c>
      <c r="AB15" s="103">
        <f t="shared" si="1"/>
        <v>0</v>
      </c>
    </row>
    <row r="16" spans="1:30" x14ac:dyDescent="0.45">
      <c r="A16" s="89" t="s">
        <v>150</v>
      </c>
      <c r="C16" s="86">
        <f>'09-25 Imms'!H26</f>
        <v>0</v>
      </c>
      <c r="D16" s="86">
        <f>'12-25 Imms'!$H$26</f>
        <v>0</v>
      </c>
      <c r="E16" s="86">
        <f>'03-26 Imms'!$H$26</f>
        <v>0</v>
      </c>
      <c r="F16" s="86">
        <f>'06-26 Imms'!$H$26</f>
        <v>0</v>
      </c>
      <c r="G16" s="99">
        <f>'12-25 Imms'!G26</f>
        <v>0</v>
      </c>
      <c r="H16" s="99">
        <f>'03-26 Imms'!F26</f>
        <v>0</v>
      </c>
      <c r="I16" s="99">
        <f>'06-26 Imms'!E26</f>
        <v>0</v>
      </c>
      <c r="J16" s="99"/>
      <c r="K16" s="99"/>
      <c r="L16" s="100">
        <f>'03-26 Imms'!G26</f>
        <v>0</v>
      </c>
      <c r="M16" s="100">
        <f>'06-26 Imms'!F26</f>
        <v>0</v>
      </c>
      <c r="N16" s="100"/>
      <c r="O16" s="100"/>
      <c r="P16" s="100"/>
      <c r="Q16" s="101">
        <f>'06-26 Imms'!G26</f>
        <v>0</v>
      </c>
      <c r="R16" s="101"/>
      <c r="S16" s="101"/>
      <c r="T16" s="101"/>
      <c r="U16" s="101"/>
      <c r="V16" s="102"/>
      <c r="W16" s="102"/>
      <c r="X16" s="102"/>
      <c r="Y16" s="102"/>
      <c r="Z16" s="102"/>
      <c r="AA16" s="103">
        <f t="shared" si="0"/>
        <v>0</v>
      </c>
      <c r="AB16" s="103">
        <f t="shared" si="1"/>
        <v>0</v>
      </c>
    </row>
    <row r="17" spans="1:28" ht="8.5" customHeight="1" x14ac:dyDescent="0.45">
      <c r="G17" s="99"/>
      <c r="H17" s="99"/>
      <c r="I17" s="99"/>
      <c r="J17" s="99"/>
      <c r="K17" s="99"/>
      <c r="L17" s="100"/>
      <c r="M17" s="100"/>
      <c r="N17" s="100"/>
      <c r="O17" s="100"/>
      <c r="P17" s="100"/>
      <c r="Q17" s="101"/>
      <c r="R17" s="101"/>
      <c r="S17" s="101"/>
      <c r="T17" s="101"/>
      <c r="U17" s="101"/>
      <c r="V17" s="102"/>
      <c r="W17" s="102"/>
      <c r="X17" s="102"/>
      <c r="Y17" s="102"/>
      <c r="Z17" s="102"/>
      <c r="AA17" s="103">
        <f t="shared" si="0"/>
        <v>0</v>
      </c>
      <c r="AB17" s="103">
        <f t="shared" si="1"/>
        <v>0</v>
      </c>
    </row>
    <row r="18" spans="1:28" ht="14.1" thickBot="1" x14ac:dyDescent="0.5">
      <c r="A18" s="89" t="s">
        <v>152</v>
      </c>
      <c r="C18" s="103">
        <f>SUM(C24:C36)</f>
        <v>0</v>
      </c>
      <c r="D18" s="103">
        <f t="shared" ref="D18:Z18" si="2">SUM(D24:D36)</f>
        <v>0</v>
      </c>
      <c r="E18" s="103">
        <f t="shared" si="2"/>
        <v>0</v>
      </c>
      <c r="F18" s="103">
        <f t="shared" si="2"/>
        <v>0</v>
      </c>
      <c r="G18" s="103">
        <f t="shared" si="2"/>
        <v>0</v>
      </c>
      <c r="H18" s="103">
        <f t="shared" si="2"/>
        <v>0</v>
      </c>
      <c r="I18" s="103">
        <f t="shared" si="2"/>
        <v>0</v>
      </c>
      <c r="J18" s="103">
        <f t="shared" si="2"/>
        <v>0</v>
      </c>
      <c r="K18" s="103">
        <f t="shared" si="2"/>
        <v>0</v>
      </c>
      <c r="L18" s="103">
        <f t="shared" si="2"/>
        <v>0</v>
      </c>
      <c r="M18" s="103">
        <f t="shared" si="2"/>
        <v>0</v>
      </c>
      <c r="N18" s="103">
        <f t="shared" si="2"/>
        <v>0</v>
      </c>
      <c r="O18" s="103">
        <f t="shared" si="2"/>
        <v>0</v>
      </c>
      <c r="P18" s="103">
        <f t="shared" si="2"/>
        <v>0</v>
      </c>
      <c r="Q18" s="103">
        <f t="shared" si="2"/>
        <v>0</v>
      </c>
      <c r="R18" s="103">
        <f t="shared" si="2"/>
        <v>0</v>
      </c>
      <c r="S18" s="103">
        <f t="shared" si="2"/>
        <v>0</v>
      </c>
      <c r="T18" s="103">
        <f t="shared" si="2"/>
        <v>0</v>
      </c>
      <c r="U18" s="103">
        <f t="shared" si="2"/>
        <v>0</v>
      </c>
      <c r="V18" s="103">
        <f t="shared" si="2"/>
        <v>0</v>
      </c>
      <c r="W18" s="103">
        <f t="shared" si="2"/>
        <v>0</v>
      </c>
      <c r="X18" s="103">
        <f t="shared" si="2"/>
        <v>0</v>
      </c>
      <c r="Y18" s="103">
        <f t="shared" si="2"/>
        <v>0</v>
      </c>
      <c r="Z18" s="103">
        <f t="shared" si="2"/>
        <v>0</v>
      </c>
      <c r="AA18" s="103">
        <f t="shared" si="0"/>
        <v>0</v>
      </c>
      <c r="AB18" s="103">
        <f t="shared" si="1"/>
        <v>0</v>
      </c>
    </row>
    <row r="19" spans="1:28" ht="14.1" thickTop="1" x14ac:dyDescent="0.45">
      <c r="A19" s="89" t="s">
        <v>153</v>
      </c>
      <c r="B19" s="104">
        <f t="shared" ref="B19:AB19" si="3">SUM(B5:B18)</f>
        <v>0</v>
      </c>
      <c r="C19" s="104">
        <f t="shared" si="3"/>
        <v>0</v>
      </c>
      <c r="D19" s="104">
        <f t="shared" si="3"/>
        <v>0</v>
      </c>
      <c r="E19" s="104">
        <f t="shared" si="3"/>
        <v>0</v>
      </c>
      <c r="F19" s="104">
        <f t="shared" si="3"/>
        <v>0</v>
      </c>
      <c r="G19" s="104">
        <f t="shared" si="3"/>
        <v>0</v>
      </c>
      <c r="H19" s="104">
        <f t="shared" si="3"/>
        <v>0</v>
      </c>
      <c r="I19" s="104">
        <f t="shared" si="3"/>
        <v>0</v>
      </c>
      <c r="J19" s="104">
        <f t="shared" si="3"/>
        <v>0</v>
      </c>
      <c r="K19" s="104">
        <f t="shared" si="3"/>
        <v>0</v>
      </c>
      <c r="L19" s="104">
        <f t="shared" si="3"/>
        <v>0</v>
      </c>
      <c r="M19" s="104">
        <f t="shared" si="3"/>
        <v>0</v>
      </c>
      <c r="N19" s="104">
        <f t="shared" si="3"/>
        <v>0</v>
      </c>
      <c r="O19" s="104">
        <f t="shared" si="3"/>
        <v>0</v>
      </c>
      <c r="P19" s="104">
        <f t="shared" si="3"/>
        <v>0</v>
      </c>
      <c r="Q19" s="104">
        <f t="shared" si="3"/>
        <v>0</v>
      </c>
      <c r="R19" s="104">
        <f t="shared" si="3"/>
        <v>0</v>
      </c>
      <c r="S19" s="104">
        <f t="shared" si="3"/>
        <v>0</v>
      </c>
      <c r="T19" s="104">
        <f t="shared" si="3"/>
        <v>0</v>
      </c>
      <c r="U19" s="104">
        <f t="shared" si="3"/>
        <v>0</v>
      </c>
      <c r="V19" s="104">
        <f t="shared" si="3"/>
        <v>0</v>
      </c>
      <c r="W19" s="104">
        <f t="shared" si="3"/>
        <v>0</v>
      </c>
      <c r="X19" s="104">
        <f t="shared" si="3"/>
        <v>0</v>
      </c>
      <c r="Y19" s="104">
        <f t="shared" si="3"/>
        <v>0</v>
      </c>
      <c r="Z19" s="104">
        <f t="shared" si="3"/>
        <v>0</v>
      </c>
      <c r="AA19" s="104">
        <f t="shared" si="3"/>
        <v>0</v>
      </c>
      <c r="AB19" s="104">
        <f t="shared" si="3"/>
        <v>0</v>
      </c>
    </row>
    <row r="20" spans="1:28" x14ac:dyDescent="0.45">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row>
    <row r="21" spans="1:28" ht="14.1" x14ac:dyDescent="0.5">
      <c r="A21" s="120" t="s">
        <v>154</v>
      </c>
    </row>
    <row r="22" spans="1:28" x14ac:dyDescent="0.45">
      <c r="A22" s="89" t="s">
        <v>155</v>
      </c>
      <c r="C22" s="106">
        <v>0.1</v>
      </c>
    </row>
    <row r="24" spans="1:28" x14ac:dyDescent="0.45">
      <c r="A24" s="89" t="s">
        <v>142</v>
      </c>
      <c r="B24" s="107"/>
      <c r="C24" s="103">
        <f t="shared" ref="C24:Z24" si="4">ROUND(C5*$C$22,2)</f>
        <v>0</v>
      </c>
      <c r="D24" s="103">
        <f t="shared" si="4"/>
        <v>0</v>
      </c>
      <c r="E24" s="103">
        <f t="shared" si="4"/>
        <v>0</v>
      </c>
      <c r="F24" s="103">
        <f t="shared" si="4"/>
        <v>0</v>
      </c>
      <c r="G24" s="103">
        <f t="shared" si="4"/>
        <v>0</v>
      </c>
      <c r="H24" s="103">
        <f t="shared" si="4"/>
        <v>0</v>
      </c>
      <c r="I24" s="103">
        <f t="shared" si="4"/>
        <v>0</v>
      </c>
      <c r="J24" s="103">
        <f t="shared" si="4"/>
        <v>0</v>
      </c>
      <c r="K24" s="103">
        <f t="shared" si="4"/>
        <v>0</v>
      </c>
      <c r="L24" s="103">
        <f t="shared" si="4"/>
        <v>0</v>
      </c>
      <c r="M24" s="103">
        <f t="shared" si="4"/>
        <v>0</v>
      </c>
      <c r="N24" s="103">
        <f t="shared" si="4"/>
        <v>0</v>
      </c>
      <c r="O24" s="103">
        <f t="shared" si="4"/>
        <v>0</v>
      </c>
      <c r="P24" s="103">
        <f t="shared" si="4"/>
        <v>0</v>
      </c>
      <c r="Q24" s="103">
        <f t="shared" si="4"/>
        <v>0</v>
      </c>
      <c r="R24" s="103">
        <f t="shared" si="4"/>
        <v>0</v>
      </c>
      <c r="S24" s="103">
        <f t="shared" si="4"/>
        <v>0</v>
      </c>
      <c r="T24" s="103">
        <f t="shared" si="4"/>
        <v>0</v>
      </c>
      <c r="U24" s="103">
        <f t="shared" si="4"/>
        <v>0</v>
      </c>
      <c r="V24" s="103">
        <f t="shared" si="4"/>
        <v>0</v>
      </c>
      <c r="W24" s="103">
        <f t="shared" si="4"/>
        <v>0</v>
      </c>
      <c r="X24" s="103">
        <f t="shared" si="4"/>
        <v>0</v>
      </c>
      <c r="Y24" s="103">
        <f t="shared" si="4"/>
        <v>0</v>
      </c>
      <c r="Z24" s="103">
        <f t="shared" si="4"/>
        <v>0</v>
      </c>
      <c r="AA24" s="103">
        <f t="shared" ref="AA24:AA36" si="5">SUM(C24:Z24)</f>
        <v>0</v>
      </c>
    </row>
    <row r="25" spans="1:28" x14ac:dyDescent="0.45">
      <c r="A25" s="89" t="s">
        <v>143</v>
      </c>
      <c r="B25" s="107"/>
      <c r="C25" s="103">
        <f t="shared" ref="C25:Z25" si="6">ROUND(C6*$C$22,2)</f>
        <v>0</v>
      </c>
      <c r="D25" s="103">
        <f t="shared" si="6"/>
        <v>0</v>
      </c>
      <c r="E25" s="103">
        <f t="shared" si="6"/>
        <v>0</v>
      </c>
      <c r="F25" s="103">
        <f t="shared" si="6"/>
        <v>0</v>
      </c>
      <c r="G25" s="103">
        <f t="shared" si="6"/>
        <v>0</v>
      </c>
      <c r="H25" s="103">
        <f t="shared" si="6"/>
        <v>0</v>
      </c>
      <c r="I25" s="103">
        <f t="shared" si="6"/>
        <v>0</v>
      </c>
      <c r="J25" s="103">
        <f t="shared" si="6"/>
        <v>0</v>
      </c>
      <c r="K25" s="103">
        <f t="shared" si="6"/>
        <v>0</v>
      </c>
      <c r="L25" s="103">
        <f t="shared" si="6"/>
        <v>0</v>
      </c>
      <c r="M25" s="103">
        <f t="shared" si="6"/>
        <v>0</v>
      </c>
      <c r="N25" s="103">
        <f t="shared" si="6"/>
        <v>0</v>
      </c>
      <c r="O25" s="103">
        <f t="shared" si="6"/>
        <v>0</v>
      </c>
      <c r="P25" s="103">
        <f t="shared" si="6"/>
        <v>0</v>
      </c>
      <c r="Q25" s="103">
        <f t="shared" si="6"/>
        <v>0</v>
      </c>
      <c r="R25" s="103">
        <f t="shared" si="6"/>
        <v>0</v>
      </c>
      <c r="S25" s="103">
        <f t="shared" si="6"/>
        <v>0</v>
      </c>
      <c r="T25" s="103">
        <f t="shared" si="6"/>
        <v>0</v>
      </c>
      <c r="U25" s="103">
        <f t="shared" si="6"/>
        <v>0</v>
      </c>
      <c r="V25" s="103">
        <f t="shared" si="6"/>
        <v>0</v>
      </c>
      <c r="W25" s="103">
        <f t="shared" si="6"/>
        <v>0</v>
      </c>
      <c r="X25" s="103">
        <f t="shared" si="6"/>
        <v>0</v>
      </c>
      <c r="Y25" s="103">
        <f t="shared" si="6"/>
        <v>0</v>
      </c>
      <c r="Z25" s="103">
        <f t="shared" si="6"/>
        <v>0</v>
      </c>
      <c r="AA25" s="103">
        <f t="shared" si="5"/>
        <v>0</v>
      </c>
    </row>
    <row r="26" spans="1:28" x14ac:dyDescent="0.45">
      <c r="A26" s="89" t="s">
        <v>3</v>
      </c>
      <c r="B26" s="107"/>
      <c r="C26" s="103">
        <f t="shared" ref="C26:Z26" si="7">ROUND(C7*$C$22,2)</f>
        <v>0</v>
      </c>
      <c r="D26" s="103">
        <f t="shared" si="7"/>
        <v>0</v>
      </c>
      <c r="E26" s="103">
        <f t="shared" si="7"/>
        <v>0</v>
      </c>
      <c r="F26" s="103">
        <f t="shared" si="7"/>
        <v>0</v>
      </c>
      <c r="G26" s="103">
        <f t="shared" si="7"/>
        <v>0</v>
      </c>
      <c r="H26" s="103">
        <f t="shared" si="7"/>
        <v>0</v>
      </c>
      <c r="I26" s="103">
        <f t="shared" si="7"/>
        <v>0</v>
      </c>
      <c r="J26" s="103">
        <f t="shared" si="7"/>
        <v>0</v>
      </c>
      <c r="K26" s="103">
        <f t="shared" si="7"/>
        <v>0</v>
      </c>
      <c r="L26" s="103">
        <f t="shared" si="7"/>
        <v>0</v>
      </c>
      <c r="M26" s="103">
        <f t="shared" si="7"/>
        <v>0</v>
      </c>
      <c r="N26" s="103">
        <f t="shared" si="7"/>
        <v>0</v>
      </c>
      <c r="O26" s="103">
        <f t="shared" si="7"/>
        <v>0</v>
      </c>
      <c r="P26" s="103">
        <f t="shared" si="7"/>
        <v>0</v>
      </c>
      <c r="Q26" s="103">
        <f t="shared" si="7"/>
        <v>0</v>
      </c>
      <c r="R26" s="103">
        <f t="shared" si="7"/>
        <v>0</v>
      </c>
      <c r="S26" s="103">
        <f t="shared" si="7"/>
        <v>0</v>
      </c>
      <c r="T26" s="103">
        <f t="shared" si="7"/>
        <v>0</v>
      </c>
      <c r="U26" s="103">
        <f t="shared" si="7"/>
        <v>0</v>
      </c>
      <c r="V26" s="103">
        <f t="shared" si="7"/>
        <v>0</v>
      </c>
      <c r="W26" s="103">
        <f t="shared" si="7"/>
        <v>0</v>
      </c>
      <c r="X26" s="103">
        <f t="shared" si="7"/>
        <v>0</v>
      </c>
      <c r="Y26" s="103">
        <f t="shared" si="7"/>
        <v>0</v>
      </c>
      <c r="Z26" s="103">
        <f t="shared" si="7"/>
        <v>0</v>
      </c>
      <c r="AA26" s="103">
        <f t="shared" si="5"/>
        <v>0</v>
      </c>
    </row>
    <row r="27" spans="1:28" x14ac:dyDescent="0.45">
      <c r="A27" s="89" t="s">
        <v>144</v>
      </c>
      <c r="B27" s="107"/>
      <c r="C27" s="103">
        <f t="shared" ref="C27:Z27" si="8">ROUND(C9*$C$22,2)</f>
        <v>0</v>
      </c>
      <c r="D27" s="103">
        <f t="shared" si="8"/>
        <v>0</v>
      </c>
      <c r="E27" s="103">
        <f t="shared" si="8"/>
        <v>0</v>
      </c>
      <c r="F27" s="103">
        <f t="shared" si="8"/>
        <v>0</v>
      </c>
      <c r="G27" s="103">
        <f t="shared" si="8"/>
        <v>0</v>
      </c>
      <c r="H27" s="103">
        <f t="shared" si="8"/>
        <v>0</v>
      </c>
      <c r="I27" s="103">
        <f t="shared" si="8"/>
        <v>0</v>
      </c>
      <c r="J27" s="103">
        <f t="shared" si="8"/>
        <v>0</v>
      </c>
      <c r="K27" s="103">
        <f t="shared" si="8"/>
        <v>0</v>
      </c>
      <c r="L27" s="103">
        <f t="shared" si="8"/>
        <v>0</v>
      </c>
      <c r="M27" s="103">
        <f t="shared" si="8"/>
        <v>0</v>
      </c>
      <c r="N27" s="103">
        <f t="shared" si="8"/>
        <v>0</v>
      </c>
      <c r="O27" s="103">
        <f t="shared" si="8"/>
        <v>0</v>
      </c>
      <c r="P27" s="103">
        <f t="shared" si="8"/>
        <v>0</v>
      </c>
      <c r="Q27" s="103">
        <f t="shared" si="8"/>
        <v>0</v>
      </c>
      <c r="R27" s="103">
        <f t="shared" si="8"/>
        <v>0</v>
      </c>
      <c r="S27" s="103">
        <f t="shared" si="8"/>
        <v>0</v>
      </c>
      <c r="T27" s="103">
        <f t="shared" si="8"/>
        <v>0</v>
      </c>
      <c r="U27" s="103">
        <f t="shared" si="8"/>
        <v>0</v>
      </c>
      <c r="V27" s="103">
        <f t="shared" si="8"/>
        <v>0</v>
      </c>
      <c r="W27" s="103">
        <f t="shared" si="8"/>
        <v>0</v>
      </c>
      <c r="X27" s="103">
        <f t="shared" si="8"/>
        <v>0</v>
      </c>
      <c r="Y27" s="103">
        <f t="shared" si="8"/>
        <v>0</v>
      </c>
      <c r="Z27" s="103">
        <f t="shared" si="8"/>
        <v>0</v>
      </c>
      <c r="AA27" s="103">
        <f t="shared" si="5"/>
        <v>0</v>
      </c>
    </row>
    <row r="28" spans="1:28" x14ac:dyDescent="0.45">
      <c r="A28" s="89" t="s">
        <v>2</v>
      </c>
      <c r="B28" s="107"/>
      <c r="C28" s="103">
        <f t="shared" ref="C28:Z28" si="9">ROUND(C8*$C$22,2)</f>
        <v>0</v>
      </c>
      <c r="D28" s="103">
        <f t="shared" si="9"/>
        <v>0</v>
      </c>
      <c r="E28" s="103">
        <f t="shared" si="9"/>
        <v>0</v>
      </c>
      <c r="F28" s="103">
        <f t="shared" si="9"/>
        <v>0</v>
      </c>
      <c r="G28" s="103">
        <f t="shared" si="9"/>
        <v>0</v>
      </c>
      <c r="H28" s="103">
        <f t="shared" si="9"/>
        <v>0</v>
      </c>
      <c r="I28" s="103">
        <f t="shared" si="9"/>
        <v>0</v>
      </c>
      <c r="J28" s="103">
        <f t="shared" si="9"/>
        <v>0</v>
      </c>
      <c r="K28" s="103">
        <f t="shared" si="9"/>
        <v>0</v>
      </c>
      <c r="L28" s="103">
        <f t="shared" si="9"/>
        <v>0</v>
      </c>
      <c r="M28" s="103">
        <f t="shared" si="9"/>
        <v>0</v>
      </c>
      <c r="N28" s="103">
        <f t="shared" si="9"/>
        <v>0</v>
      </c>
      <c r="O28" s="103">
        <f t="shared" si="9"/>
        <v>0</v>
      </c>
      <c r="P28" s="103">
        <f t="shared" si="9"/>
        <v>0</v>
      </c>
      <c r="Q28" s="103">
        <f t="shared" si="9"/>
        <v>0</v>
      </c>
      <c r="R28" s="103">
        <f t="shared" si="9"/>
        <v>0</v>
      </c>
      <c r="S28" s="103">
        <f t="shared" si="9"/>
        <v>0</v>
      </c>
      <c r="T28" s="103">
        <f t="shared" si="9"/>
        <v>0</v>
      </c>
      <c r="U28" s="103">
        <f t="shared" si="9"/>
        <v>0</v>
      </c>
      <c r="V28" s="103">
        <f t="shared" si="9"/>
        <v>0</v>
      </c>
      <c r="W28" s="103">
        <f t="shared" si="9"/>
        <v>0</v>
      </c>
      <c r="X28" s="103">
        <f t="shared" si="9"/>
        <v>0</v>
      </c>
      <c r="Y28" s="103">
        <f t="shared" si="9"/>
        <v>0</v>
      </c>
      <c r="Z28" s="103">
        <f t="shared" si="9"/>
        <v>0</v>
      </c>
      <c r="AA28" s="103">
        <f t="shared" si="5"/>
        <v>0</v>
      </c>
    </row>
    <row r="29" spans="1:28" x14ac:dyDescent="0.45">
      <c r="A29" s="89" t="s">
        <v>134</v>
      </c>
      <c r="C29" s="103">
        <f t="shared" ref="C29:Z29" si="10">ROUND(C11*$C$22,2)</f>
        <v>0</v>
      </c>
      <c r="D29" s="103">
        <f t="shared" si="10"/>
        <v>0</v>
      </c>
      <c r="E29" s="103">
        <f t="shared" si="10"/>
        <v>0</v>
      </c>
      <c r="F29" s="103">
        <f t="shared" si="10"/>
        <v>0</v>
      </c>
      <c r="G29" s="103">
        <f t="shared" si="10"/>
        <v>0</v>
      </c>
      <c r="H29" s="103">
        <f t="shared" si="10"/>
        <v>0</v>
      </c>
      <c r="I29" s="103">
        <f t="shared" si="10"/>
        <v>0</v>
      </c>
      <c r="J29" s="103">
        <f t="shared" si="10"/>
        <v>0</v>
      </c>
      <c r="K29" s="103">
        <f t="shared" si="10"/>
        <v>0</v>
      </c>
      <c r="L29" s="103">
        <f t="shared" si="10"/>
        <v>0</v>
      </c>
      <c r="M29" s="103">
        <f t="shared" si="10"/>
        <v>0</v>
      </c>
      <c r="N29" s="103">
        <f t="shared" si="10"/>
        <v>0</v>
      </c>
      <c r="O29" s="103">
        <f t="shared" si="10"/>
        <v>0</v>
      </c>
      <c r="P29" s="103">
        <f t="shared" si="10"/>
        <v>0</v>
      </c>
      <c r="Q29" s="103">
        <f t="shared" si="10"/>
        <v>0</v>
      </c>
      <c r="R29" s="103">
        <f t="shared" si="10"/>
        <v>0</v>
      </c>
      <c r="S29" s="103">
        <f t="shared" si="10"/>
        <v>0</v>
      </c>
      <c r="T29" s="103">
        <f t="shared" si="10"/>
        <v>0</v>
      </c>
      <c r="U29" s="103">
        <f t="shared" si="10"/>
        <v>0</v>
      </c>
      <c r="V29" s="103">
        <f t="shared" si="10"/>
        <v>0</v>
      </c>
      <c r="W29" s="103">
        <f t="shared" si="10"/>
        <v>0</v>
      </c>
      <c r="X29" s="103">
        <f t="shared" si="10"/>
        <v>0</v>
      </c>
      <c r="Y29" s="103">
        <f t="shared" si="10"/>
        <v>0</v>
      </c>
      <c r="Z29" s="103">
        <f t="shared" si="10"/>
        <v>0</v>
      </c>
      <c r="AA29" s="103">
        <f t="shared" si="5"/>
        <v>0</v>
      </c>
    </row>
    <row r="30" spans="1:28" x14ac:dyDescent="0.45">
      <c r="A30" s="89" t="s">
        <v>156</v>
      </c>
      <c r="C30" s="103">
        <v>0</v>
      </c>
      <c r="D30" s="103">
        <v>0</v>
      </c>
      <c r="E30" s="103">
        <v>0</v>
      </c>
      <c r="F30" s="103">
        <v>0</v>
      </c>
      <c r="G30" s="103">
        <v>0</v>
      </c>
      <c r="H30" s="103">
        <v>0</v>
      </c>
      <c r="I30" s="103">
        <v>0</v>
      </c>
      <c r="J30" s="103">
        <v>0</v>
      </c>
      <c r="K30" s="103">
        <v>0</v>
      </c>
      <c r="L30" s="103">
        <v>0</v>
      </c>
      <c r="M30" s="103">
        <v>0</v>
      </c>
      <c r="N30" s="103">
        <v>0</v>
      </c>
      <c r="O30" s="103">
        <v>0</v>
      </c>
      <c r="P30" s="103">
        <v>0</v>
      </c>
      <c r="Q30" s="103">
        <v>0</v>
      </c>
      <c r="R30" s="103">
        <v>0</v>
      </c>
      <c r="S30" s="103">
        <v>0</v>
      </c>
      <c r="T30" s="103">
        <v>0</v>
      </c>
      <c r="U30" s="103">
        <v>0</v>
      </c>
      <c r="V30" s="103">
        <v>0</v>
      </c>
      <c r="W30" s="103">
        <v>0</v>
      </c>
      <c r="X30" s="103">
        <v>0</v>
      </c>
      <c r="Y30" s="103">
        <v>0</v>
      </c>
      <c r="Z30" s="103">
        <v>0</v>
      </c>
      <c r="AA30" s="103">
        <f t="shared" si="5"/>
        <v>0</v>
      </c>
    </row>
    <row r="31" spans="1:28" x14ac:dyDescent="0.45">
      <c r="A31" s="89" t="s">
        <v>146</v>
      </c>
      <c r="C31" s="103">
        <f>ROUND(IF(C12&lt;25000,C12*$C$22,25000*$C$22),2)</f>
        <v>0</v>
      </c>
      <c r="D31" s="103">
        <f>ROUND(IF(SUM($C12:D12)&lt;25000,D12*$C$22,(25000*$C$22)-C31),2)</f>
        <v>0</v>
      </c>
      <c r="E31" s="103">
        <f>ROUND(IF(SUM($C12:E12)&lt;25000,E12*$C$22,(25000*$C$22)-SUM($C31:D31)),2)</f>
        <v>0</v>
      </c>
      <c r="F31" s="103">
        <f>ROUND(IF(SUM($C12:F12)&lt;25000,F12*$C$22,(25000*$C$22)-SUM($C31:E31)),2)</f>
        <v>0</v>
      </c>
      <c r="G31" s="103">
        <f>ROUND(IF(SUM($C12:G12)&lt;25000,G12*$C$22,(25000*$C$22)-SUM($C31:F31)),2)</f>
        <v>0</v>
      </c>
      <c r="H31" s="103">
        <f>ROUND(IF(SUM($C12:H12)&lt;25000,H12*$C$22,(25000*$C$22)-SUM($C31:G31)),2)</f>
        <v>0</v>
      </c>
      <c r="I31" s="103">
        <f>ROUND(IF(SUM($C12:I12)&lt;25000,I12*$C$22,(25000*$C$22)-SUM($C31:H31)),2)</f>
        <v>0</v>
      </c>
      <c r="J31" s="103">
        <f>ROUND(IF(SUM($C12:J12)&lt;25000,J12*$C$22,(25000*$C$22)-SUM($C31:I31)),2)</f>
        <v>0</v>
      </c>
      <c r="K31" s="103">
        <f>ROUND(IF(SUM($C12:K12)&lt;25000,K12*$C$22,(25000*$C$22)-SUM($C31:J31)),2)</f>
        <v>0</v>
      </c>
      <c r="L31" s="103">
        <f>ROUND(IF(SUM($C12:L12)&lt;25000,L12*$C$22,(25000*$C$22)-SUM($C31:K31)),2)</f>
        <v>0</v>
      </c>
      <c r="M31" s="103">
        <f>ROUND(IF(SUM($C12:M12)&lt;25000,M12*$C$22,(25000*$C$22)-SUM($C31:L31)),2)</f>
        <v>0</v>
      </c>
      <c r="N31" s="103">
        <f>ROUND(IF(SUM($C12:N12)&lt;25000,N12*$C$22,(25000*$C$22)-SUM($C31:M31)),2)</f>
        <v>0</v>
      </c>
      <c r="O31" s="103">
        <f>ROUND(IF(SUM($C12:O12)&lt;25000,O12*$C$22,(25000*$C$22)-SUM($C31:N31)),2)</f>
        <v>0</v>
      </c>
      <c r="P31" s="103">
        <f>ROUND(IF(SUM($C12:P12)&lt;25000,P12*$C$22,(25000*$C$22)-SUM($C31:O31)),2)</f>
        <v>0</v>
      </c>
      <c r="Q31" s="103">
        <f>ROUND(IF(SUM($C12:Q12)&lt;25000,Q12*$C$22,(25000*$C$22)-SUM($C31:P31)),2)</f>
        <v>0</v>
      </c>
      <c r="R31" s="103">
        <f>ROUND(IF(SUM($C12:R12)&lt;25000,R12*$C$22,(25000*$C$22)-SUM($C31:Q31)),2)</f>
        <v>0</v>
      </c>
      <c r="S31" s="103">
        <f>ROUND(IF(SUM($C12:S12)&lt;25000,S12*$C$22,(25000*$C$22)-SUM($C31:R31)),2)</f>
        <v>0</v>
      </c>
      <c r="T31" s="103">
        <f>ROUND(IF(SUM($C12:T12)&lt;25000,T12*$C$22,(25000*$C$22)-SUM($C31:S31)),2)</f>
        <v>0</v>
      </c>
      <c r="U31" s="103">
        <f>ROUND(IF(SUM($C12:U12)&lt;25000,U12*$C$22,(25000*$C$22)-SUM($C31:T31)),2)</f>
        <v>0</v>
      </c>
      <c r="V31" s="103">
        <f>ROUND(IF(SUM($C12:V12)&lt;25000,V12*$C$22,(25000*$C$22)-SUM($C31:U31)),2)</f>
        <v>0</v>
      </c>
      <c r="W31" s="103">
        <f>ROUND(IF(SUM($C12:W12)&lt;25000,W12*$C$22,(25000*$C$22)-SUM($C31:V31)),2)</f>
        <v>0</v>
      </c>
      <c r="X31" s="103">
        <f>ROUND(IF(SUM($C12:X12)&lt;25000,X12*$C$22,(25000*$C$22)-SUM($C31:W31)),2)</f>
        <v>0</v>
      </c>
      <c r="Y31" s="103">
        <f>ROUND(IF(SUM($C12:Y12)&lt;25000,Y12*$C$22,(25000*$C$22)-SUM($C31:X31)),2)</f>
        <v>0</v>
      </c>
      <c r="Z31" s="103">
        <f>ROUND(IF(SUM($C12:Z12)&lt;25000,Z12*$C$22,(25000*$C$22)-SUM($C31:Y31)),2)</f>
        <v>0</v>
      </c>
      <c r="AA31" s="103">
        <f t="shared" si="5"/>
        <v>0</v>
      </c>
    </row>
    <row r="32" spans="1:28" x14ac:dyDescent="0.45">
      <c r="A32" s="89" t="s">
        <v>147</v>
      </c>
      <c r="C32" s="103">
        <f>ROUND(IF(C13&lt;25000,C13*$C$22,25000*$C$22),2)</f>
        <v>0</v>
      </c>
      <c r="D32" s="103">
        <f>ROUND(IF(SUM($C13:D13)&lt;25000,D13*$C$22,(25000*$C$22)-C32),2)</f>
        <v>0</v>
      </c>
      <c r="E32" s="103">
        <f>ROUND(IF(SUM($C13:E13)&lt;25000,E13*$C$22,(25000*$C$22)-SUM($C32:D32)),2)</f>
        <v>0</v>
      </c>
      <c r="F32" s="103">
        <f>ROUND(IF(SUM($C13:F13)&lt;25000,F13*$C$22,(25000*$C$22)-SUM($C32:E32)),2)</f>
        <v>0</v>
      </c>
      <c r="G32" s="103">
        <f>ROUND(IF(SUM($C13:G13)&lt;25000,G13*$C$22,(25000*$C$22)-SUM($C32:F32)),2)</f>
        <v>0</v>
      </c>
      <c r="H32" s="103">
        <f>ROUND(IF(SUM($C13:H13)&lt;25000,H13*$C$22,(25000*$C$22)-SUM($C32:G32)),2)</f>
        <v>0</v>
      </c>
      <c r="I32" s="103">
        <f>ROUND(IF(SUM($C13:I13)&lt;25000,I13*$C$22,(25000*$C$22)-SUM($C32:H32)),2)</f>
        <v>0</v>
      </c>
      <c r="J32" s="103">
        <f>ROUND(IF(SUM($C13:J13)&lt;25000,J13*$C$22,(25000*$C$22)-SUM($C32:I32)),2)</f>
        <v>0</v>
      </c>
      <c r="K32" s="103">
        <f>ROUND(IF(SUM($C13:K13)&lt;25000,K13*$C$22,(25000*$C$22)-SUM($C32:J32)),2)</f>
        <v>0</v>
      </c>
      <c r="L32" s="103">
        <f>ROUND(IF(SUM($C13:L13)&lt;25000,L13*$C$22,(25000*$C$22)-SUM($C32:K32)),2)</f>
        <v>0</v>
      </c>
      <c r="M32" s="103">
        <f>ROUND(IF(SUM($C13:M13)&lt;25000,M13*$C$22,(25000*$C$22)-SUM($C32:L32)),2)</f>
        <v>0</v>
      </c>
      <c r="N32" s="103">
        <f>ROUND(IF(SUM($C13:N13)&lt;25000,N13*$C$22,(25000*$C$22)-SUM($C32:M32)),2)</f>
        <v>0</v>
      </c>
      <c r="O32" s="103">
        <f>ROUND(IF(SUM($C13:O13)&lt;25000,O13*$C$22,(25000*$C$22)-SUM($C32:N32)),2)</f>
        <v>0</v>
      </c>
      <c r="P32" s="103">
        <f>ROUND(IF(SUM($C13:P13)&lt;25000,P13*$C$22,(25000*$C$22)-SUM($C32:O32)),2)</f>
        <v>0</v>
      </c>
      <c r="Q32" s="103">
        <f>ROUND(IF(SUM($C13:Q13)&lt;25000,Q13*$C$22,(25000*$C$22)-SUM($C32:P32)),2)</f>
        <v>0</v>
      </c>
      <c r="R32" s="103">
        <f>ROUND(IF(SUM($C13:R13)&lt;25000,R13*$C$22,(25000*$C$22)-SUM($C32:Q32)),2)</f>
        <v>0</v>
      </c>
      <c r="S32" s="103">
        <f>ROUND(IF(SUM($C13:S13)&lt;25000,S13*$C$22,(25000*$C$22)-SUM($C32:R32)),2)</f>
        <v>0</v>
      </c>
      <c r="T32" s="103">
        <f>ROUND(IF(SUM($C13:T13)&lt;25000,T13*$C$22,(25000*$C$22)-SUM($C32:S32)),2)</f>
        <v>0</v>
      </c>
      <c r="U32" s="103">
        <f>ROUND(IF(SUM($C13:U13)&lt;25000,U13*$C$22,(25000*$C$22)-SUM($C32:T32)),2)</f>
        <v>0</v>
      </c>
      <c r="V32" s="103">
        <f>ROUND(IF(SUM($C13:V13)&lt;25000,V13*$C$22,(25000*$C$22)-SUM($C32:U32)),2)</f>
        <v>0</v>
      </c>
      <c r="W32" s="103">
        <f>ROUND(IF(SUM($C13:W13)&lt;25000,W13*$C$22,(25000*$C$22)-SUM($C32:V32)),2)</f>
        <v>0</v>
      </c>
      <c r="X32" s="103">
        <f>ROUND(IF(SUM($C13:X13)&lt;25000,X13*$C$22,(25000*$C$22)-SUM($C32:W32)),2)</f>
        <v>0</v>
      </c>
      <c r="Y32" s="103">
        <f>ROUND(IF(SUM($C13:Y13)&lt;25000,Y13*$C$22,(25000*$C$22)-SUM($C32:X32)),2)</f>
        <v>0</v>
      </c>
      <c r="Z32" s="103">
        <f>ROUND(IF(SUM($C13:Z13)&lt;25000,Z13*$C$22,(25000*$C$22)-SUM($C32:Y32)),2)</f>
        <v>0</v>
      </c>
      <c r="AA32" s="103">
        <f t="shared" si="5"/>
        <v>0</v>
      </c>
    </row>
    <row r="33" spans="1:30" s="86" customFormat="1" x14ac:dyDescent="0.45">
      <c r="A33" s="89" t="s">
        <v>148</v>
      </c>
      <c r="C33" s="103">
        <f>ROUND(IF(C14&lt;25000,C14*$C$22,25000*$C$22),2)</f>
        <v>0</v>
      </c>
      <c r="D33" s="103">
        <f>ROUND(IF(SUM($C14:D14)&lt;25000,D14*$C$22,(25000*$C$22)-C33),2)</f>
        <v>0</v>
      </c>
      <c r="E33" s="103">
        <f>ROUND(IF(SUM($C14:E14)&lt;25000,E14*$C$22,(25000*$C$22)-SUM($C33:D33)),2)</f>
        <v>0</v>
      </c>
      <c r="F33" s="103">
        <f>ROUND(IF(SUM($C14:F14)&lt;25000,F14*$C$22,(25000*$C$22)-SUM($C33:E33)),2)</f>
        <v>0</v>
      </c>
      <c r="G33" s="103">
        <f>ROUND(IF(SUM($C14:G14)&lt;25000,G14*$C$22,(25000*$C$22)-SUM($C33:F33)),2)</f>
        <v>0</v>
      </c>
      <c r="H33" s="103">
        <f>ROUND(IF(SUM($C14:H14)&lt;25000,H14*$C$22,(25000*$C$22)-SUM($C33:G33)),2)</f>
        <v>0</v>
      </c>
      <c r="I33" s="103">
        <f>ROUND(IF(SUM($C14:I14)&lt;25000,I14*$C$22,(25000*$C$22)-SUM($C33:H33)),2)</f>
        <v>0</v>
      </c>
      <c r="J33" s="103">
        <f>ROUND(IF(SUM($C14:J14)&lt;25000,J14*$C$22,(25000*$C$22)-SUM($C33:I33)),2)</f>
        <v>0</v>
      </c>
      <c r="K33" s="103">
        <f>ROUND(IF(SUM($C14:K14)&lt;25000,K14*$C$22,(25000*$C$22)-SUM($C33:J33)),2)</f>
        <v>0</v>
      </c>
      <c r="L33" s="103">
        <f>ROUND(IF(SUM($C14:L14)&lt;25000,L14*$C$22,(25000*$C$22)-SUM($C33:K33)),2)</f>
        <v>0</v>
      </c>
      <c r="M33" s="103">
        <f>ROUND(IF(SUM($C14:M14)&lt;25000,M14*$C$22,(25000*$C$22)-SUM($C33:L33)),2)</f>
        <v>0</v>
      </c>
      <c r="N33" s="103">
        <f>ROUND(IF(SUM($C14:N14)&lt;25000,N14*$C$22,(25000*$C$22)-SUM($C33:M33)),2)</f>
        <v>0</v>
      </c>
      <c r="O33" s="103">
        <f>ROUND(IF(SUM($C14:O14)&lt;25000,O14*$C$22,(25000*$C$22)-SUM($C33:N33)),2)</f>
        <v>0</v>
      </c>
      <c r="P33" s="103">
        <f>ROUND(IF(SUM($C14:P14)&lt;25000,P14*$C$22,(25000*$C$22)-SUM($C33:O33)),2)</f>
        <v>0</v>
      </c>
      <c r="Q33" s="103">
        <f>ROUND(IF(SUM($C14:Q14)&lt;25000,Q14*$C$22,(25000*$C$22)-SUM($C33:P33)),2)</f>
        <v>0</v>
      </c>
      <c r="R33" s="103">
        <f>ROUND(IF(SUM($C14:R14)&lt;25000,R14*$C$22,(25000*$C$22)-SUM($C33:Q33)),2)</f>
        <v>0</v>
      </c>
      <c r="S33" s="103">
        <f>ROUND(IF(SUM($C14:S14)&lt;25000,S14*$C$22,(25000*$C$22)-SUM($C33:R33)),2)</f>
        <v>0</v>
      </c>
      <c r="T33" s="103">
        <f>ROUND(IF(SUM($C14:T14)&lt;25000,T14*$C$22,(25000*$C$22)-SUM($C33:S33)),2)</f>
        <v>0</v>
      </c>
      <c r="U33" s="103">
        <f>ROUND(IF(SUM($C14:U14)&lt;25000,U14*$C$22,(25000*$C$22)-SUM($C33:T33)),2)</f>
        <v>0</v>
      </c>
      <c r="V33" s="103">
        <f>ROUND(IF(SUM($C14:V14)&lt;25000,V14*$C$22,(25000*$C$22)-SUM($C33:U33)),2)</f>
        <v>0</v>
      </c>
      <c r="W33" s="103">
        <f>ROUND(IF(SUM($C14:W14)&lt;25000,W14*$C$22,(25000*$C$22)-SUM($C33:V33)),2)</f>
        <v>0</v>
      </c>
      <c r="X33" s="103">
        <f>ROUND(IF(SUM($C14:X14)&lt;25000,X14*$C$22,(25000*$C$22)-SUM($C33:W33)),2)</f>
        <v>0</v>
      </c>
      <c r="Y33" s="103">
        <f>ROUND(IF(SUM($C14:Y14)&lt;25000,Y14*$C$22,(25000*$C$22)-SUM($C33:X33)),2)</f>
        <v>0</v>
      </c>
      <c r="Z33" s="103">
        <f>ROUND(IF(SUM($C14:Z14)&lt;25000,Z14*$C$22,(25000*$C$22)-SUM($C33:Y33)),2)</f>
        <v>0</v>
      </c>
      <c r="AA33" s="103">
        <f t="shared" si="5"/>
        <v>0</v>
      </c>
      <c r="AC33" s="89"/>
      <c r="AD33" s="89"/>
    </row>
    <row r="34" spans="1:30" s="86" customFormat="1" x14ac:dyDescent="0.45">
      <c r="A34" s="89" t="s">
        <v>149</v>
      </c>
      <c r="C34" s="103">
        <f>ROUND(IF(C15&lt;25000,C15*$C$22,25000*$C$22),0)</f>
        <v>0</v>
      </c>
      <c r="D34" s="103">
        <f>ROUND(IF(SUM($C15:D15)&lt;25000,D15*$C$22,(25000*$C$22)-C34),2)</f>
        <v>0</v>
      </c>
      <c r="E34" s="103">
        <f>ROUND(IF(SUM($C15:E15)&lt;25000,E15*$C$22,(25000*$C$22)-SUM($C34:D34)),2)</f>
        <v>0</v>
      </c>
      <c r="F34" s="103">
        <f>ROUND(IF(SUM($C15:F15)&lt;25000,F15*$C$22,(25000*$C$22)-SUM($C34:E34)),2)</f>
        <v>0</v>
      </c>
      <c r="G34" s="103">
        <f>ROUND(IF(SUM($C15:G15)&lt;25000,G15*$C$22,(25000*$C$22)-SUM($C34:F34)),2)</f>
        <v>0</v>
      </c>
      <c r="H34" s="103">
        <f>ROUND(IF(SUM($C15:H15)&lt;25000,H15*$C$22,(25000*$C$22)-SUM($C34:G34)),2)</f>
        <v>0</v>
      </c>
      <c r="I34" s="103">
        <f>ROUND(IF(SUM($C15:I15)&lt;25000,I15*$C$22,(25000*$C$22)-SUM($C34:H34)),2)</f>
        <v>0</v>
      </c>
      <c r="J34" s="103">
        <f>ROUND(IF(SUM($C15:J15)&lt;25000,J15*$C$22,(25000*$C$22)-SUM($C34:I34)),2)</f>
        <v>0</v>
      </c>
      <c r="K34" s="103">
        <f>ROUND(IF(SUM($C15:K15)&lt;25000,K15*$C$22,(25000*$C$22)-SUM($C34:J34)),2)</f>
        <v>0</v>
      </c>
      <c r="L34" s="103">
        <f>ROUND(IF(SUM($C15:L15)&lt;25000,L15*$C$22,(25000*$C$22)-SUM($C34:K34)),2)</f>
        <v>0</v>
      </c>
      <c r="M34" s="103">
        <f>ROUND(IF(SUM($C15:M15)&lt;25000,M15*$C$22,(25000*$C$22)-SUM($C34:L34)),2)</f>
        <v>0</v>
      </c>
      <c r="N34" s="103">
        <f>ROUND(IF(SUM($C15:N15)&lt;25000,N15*$C$22,(25000*$C$22)-SUM($C34:M34)),2)</f>
        <v>0</v>
      </c>
      <c r="O34" s="103">
        <f>ROUND(IF(SUM($C15:O15)&lt;25000,O15*$C$22,(25000*$C$22)-SUM($C34:N34)),2)</f>
        <v>0</v>
      </c>
      <c r="P34" s="103">
        <f>ROUND(IF(SUM($C15:P15)&lt;25000,P15*$C$22,(25000*$C$22)-SUM($C34:O34)),2)</f>
        <v>0</v>
      </c>
      <c r="Q34" s="103">
        <f>ROUND(IF(SUM($C15:Q15)&lt;25000,Q15*$C$22,(25000*$C$22)-SUM($C34:P34)),2)</f>
        <v>0</v>
      </c>
      <c r="R34" s="103">
        <f>ROUND(IF(SUM($C15:R15)&lt;25000,R15*$C$22,(25000*$C$22)-SUM($C34:Q34)),2)</f>
        <v>0</v>
      </c>
      <c r="S34" s="103">
        <f>ROUND(IF(SUM($C15:S15)&lt;25000,S15*$C$22,(25000*$C$22)-SUM($C34:R34)),2)</f>
        <v>0</v>
      </c>
      <c r="T34" s="103">
        <f>ROUND(IF(SUM($C15:T15)&lt;25000,T15*$C$22,(25000*$C$22)-SUM($C34:S34)),2)</f>
        <v>0</v>
      </c>
      <c r="U34" s="103">
        <f>ROUND(IF(SUM($C15:U15)&lt;25000,U15*$C$22,(25000*$C$22)-SUM($C34:T34)),2)</f>
        <v>0</v>
      </c>
      <c r="V34" s="103">
        <f>ROUND(IF(SUM($C15:V15)&lt;25000,V15*$C$22,(25000*$C$22)-SUM($C34:U34)),2)</f>
        <v>0</v>
      </c>
      <c r="W34" s="103">
        <f>ROUND(IF(SUM($C15:W15)&lt;25000,W15*$C$22,(25000*$C$22)-SUM($C34:V34)),2)</f>
        <v>0</v>
      </c>
      <c r="X34" s="103">
        <f>ROUND(IF(SUM($C15:X15)&lt;25000,X15*$C$22,(25000*$C$22)-SUM($C34:W34)),2)</f>
        <v>0</v>
      </c>
      <c r="Y34" s="103">
        <f>ROUND(IF(SUM($C15:Y15)&lt;25000,Y15*$C$22,(25000*$C$22)-SUM($C34:X34)),2)</f>
        <v>0</v>
      </c>
      <c r="Z34" s="103">
        <f>ROUND(IF(SUM($C15:Z15)&lt;25000,Z15*$C$22,(25000*$C$22)-SUM($C34:Y34)),2)</f>
        <v>0</v>
      </c>
      <c r="AA34" s="103">
        <f t="shared" si="5"/>
        <v>0</v>
      </c>
      <c r="AC34" s="89"/>
      <c r="AD34" s="89"/>
    </row>
    <row r="35" spans="1:30" s="86" customFormat="1" x14ac:dyDescent="0.45">
      <c r="A35" s="89" t="s">
        <v>150</v>
      </c>
      <c r="C35" s="103">
        <f>ROUND(IF(C16&lt;25000,C16*$C$22,25000*$C$22),2)</f>
        <v>0</v>
      </c>
      <c r="D35" s="103">
        <f>ROUND(IF(SUM($C16:D16)&lt;25000,D16*$C$22,(25000*$C$22)-C35),2)</f>
        <v>0</v>
      </c>
      <c r="E35" s="103">
        <f>ROUND(IF(SUM($C16:E16)&lt;25000,E16*$C$22,(25000*$C$22)-SUM($C35:D35)),2)</f>
        <v>0</v>
      </c>
      <c r="F35" s="103">
        <f>ROUND(IF(SUM($C16:F16)&lt;25000,F16*$C$22,(25000*$C$22)-SUM($C35:E35)),2)</f>
        <v>0</v>
      </c>
      <c r="G35" s="103">
        <f>ROUND(IF(SUM($C16:G16)&lt;25000,G16*$C$22,(25000*$C$22)-SUM($C35:F35)),2)</f>
        <v>0</v>
      </c>
      <c r="H35" s="103">
        <f>ROUND(IF(SUM($C16:H16)&lt;25000,H16*$C$22,(25000*$C$22)-SUM($C35:G35)),2)</f>
        <v>0</v>
      </c>
      <c r="I35" s="103">
        <f>ROUND(IF(SUM($C16:I16)&lt;25000,I16*$C$22,(25000*$C$22)-SUM($C35:H35)),2)</f>
        <v>0</v>
      </c>
      <c r="J35" s="103">
        <f>ROUND(IF(SUM($C16:J16)&lt;25000,J16*$C$22,(25000*$C$22)-SUM($C35:I35)),2)</f>
        <v>0</v>
      </c>
      <c r="K35" s="103">
        <f>ROUND(IF(SUM($C16:K16)&lt;25000,K16*$C$22,(25000*$C$22)-SUM($C35:J35)),2)</f>
        <v>0</v>
      </c>
      <c r="L35" s="103">
        <f>ROUND(IF(SUM($C16:L16)&lt;25000,L16*$C$22,(25000*$C$22)-SUM($C35:K35)),2)</f>
        <v>0</v>
      </c>
      <c r="M35" s="103">
        <f>ROUND(IF(SUM($C16:M16)&lt;25000,M16*$C$22,(25000*$C$22)-SUM($C35:L35)),2)</f>
        <v>0</v>
      </c>
      <c r="N35" s="103">
        <f>ROUND(IF(SUM($C16:N16)&lt;25000,N16*$C$22,(25000*$C$22)-SUM($C35:M35)),2)</f>
        <v>0</v>
      </c>
      <c r="O35" s="103">
        <f>ROUND(IF(SUM($C16:O16)&lt;25000,O16*$C$22,(25000*$C$22)-SUM($C35:N35)),2)</f>
        <v>0</v>
      </c>
      <c r="P35" s="103">
        <f>ROUND(IF(SUM($C16:P16)&lt;25000,P16*$C$22,(25000*$C$22)-SUM($C35:O35)),2)</f>
        <v>0</v>
      </c>
      <c r="Q35" s="103">
        <f>ROUND(IF(SUM($C16:Q16)&lt;25000,Q16*$C$22,(25000*$C$22)-SUM($C35:P35)),2)</f>
        <v>0</v>
      </c>
      <c r="R35" s="103">
        <f>ROUND(IF(SUM($C16:R16)&lt;25000,R16*$C$22,(25000*$C$22)-SUM($C35:Q35)),2)</f>
        <v>0</v>
      </c>
      <c r="S35" s="103">
        <f>ROUND(IF(SUM($C16:S16)&lt;25000,S16*$C$22,(25000*$C$22)-SUM($C35:R35)),2)</f>
        <v>0</v>
      </c>
      <c r="T35" s="103">
        <f>ROUND(IF(SUM($C16:T16)&lt;25000,T16*$C$22,(25000*$C$22)-SUM($C35:S35)),2)</f>
        <v>0</v>
      </c>
      <c r="U35" s="103">
        <f>ROUND(IF(SUM($C16:U16)&lt;25000,U16*$C$22,(25000*$C$22)-SUM($C35:T35)),2)</f>
        <v>0</v>
      </c>
      <c r="V35" s="103">
        <f>ROUND(IF(SUM($C16:V16)&lt;25000,V16*$C$22,(25000*$C$22)-SUM($C35:U35)),2)</f>
        <v>0</v>
      </c>
      <c r="W35" s="103">
        <f>ROUND(IF(SUM($C16:W16)&lt;25000,W16*$C$22,(25000*$C$22)-SUM($C35:V35)),2)</f>
        <v>0</v>
      </c>
      <c r="X35" s="103">
        <f>ROUND(IF(SUM($C16:X16)&lt;25000,X16*$C$22,(25000*$C$22)-SUM($C35:W35)),2)</f>
        <v>0</v>
      </c>
      <c r="Y35" s="103">
        <f>ROUND(IF(SUM($C16:Y16)&lt;25000,Y16*$C$22,(25000*$C$22)-SUM($C35:X35)),2)</f>
        <v>0</v>
      </c>
      <c r="Z35" s="103">
        <f>ROUND(IF(SUM($C16:Z16)&lt;25000,Z16*$C$22,(25000*$C$22)-SUM($C35:Y35)),2)</f>
        <v>0</v>
      </c>
      <c r="AA35" s="103">
        <f t="shared" si="5"/>
        <v>0</v>
      </c>
      <c r="AC35" s="89"/>
      <c r="AD35" s="89"/>
    </row>
    <row r="36" spans="1:30" s="86" customFormat="1" x14ac:dyDescent="0.45">
      <c r="A36" s="89" t="s">
        <v>151</v>
      </c>
      <c r="C36" s="103">
        <f>ROUND(IF(C17&lt;25000,C17*$C$22,25000*$C$22),2)</f>
        <v>0</v>
      </c>
      <c r="D36" s="103">
        <f>ROUND(IF(SUM($C17:D17)&lt;25000,D17*$C$22,(25000*$C$22)-C36),2)</f>
        <v>0</v>
      </c>
      <c r="E36" s="103">
        <f>ROUND(IF(SUM($C17:E17)&lt;25000,E17*$C$22,(25000*$C$22)-SUM($C36:D36)),2)</f>
        <v>0</v>
      </c>
      <c r="F36" s="103">
        <f>ROUND(IF(SUM($C17:F17)&lt;25000,F17*$C$22,(25000*$C$22)-SUM($C36:E36)),2)</f>
        <v>0</v>
      </c>
      <c r="G36" s="103">
        <f>ROUND(IF(SUM($C17:G17)&lt;25000,G17*$C$22,(25000*$C$22)-SUM($C36:F36)),2)</f>
        <v>0</v>
      </c>
      <c r="H36" s="103">
        <f>ROUND(IF(SUM($C17:H17)&lt;25000,H17*$C$22,(25000*$C$22)-SUM($C36:G36)),2)</f>
        <v>0</v>
      </c>
      <c r="I36" s="103">
        <f>ROUND(IF(SUM($C17:I17)&lt;25000,I17*$C$22,(25000*$C$22)-SUM($C36:H36)),2)</f>
        <v>0</v>
      </c>
      <c r="J36" s="103">
        <f>ROUND(IF(SUM($C17:J17)&lt;25000,J17*$C$22,(25000*$C$22)-SUM($C36:I36)),2)</f>
        <v>0</v>
      </c>
      <c r="K36" s="103">
        <f>ROUND(IF(SUM($C17:K17)&lt;25000,K17*$C$22,(25000*$C$22)-SUM($C36:J36)),2)</f>
        <v>0</v>
      </c>
      <c r="L36" s="103">
        <f>ROUND(IF(SUM($C17:L17)&lt;25000,L17*$C$22,(25000*$C$22)-SUM($C36:K36)),2)</f>
        <v>0</v>
      </c>
      <c r="M36" s="103">
        <f>ROUND(IF(SUM($C17:M17)&lt;25000,M17*$C$22,(25000*$C$22)-SUM($C36:L36)),2)</f>
        <v>0</v>
      </c>
      <c r="N36" s="103">
        <f>ROUND(IF(SUM($C17:N17)&lt;25000,N17*$C$22,(25000*$C$22)-SUM($C36:M36)),2)</f>
        <v>0</v>
      </c>
      <c r="O36" s="103">
        <f>ROUND(IF(SUM($C17:O17)&lt;25000,O17*$C$22,(25000*$C$22)-SUM($C36:N36)),2)</f>
        <v>0</v>
      </c>
      <c r="P36" s="103">
        <f>ROUND(IF(SUM($C17:P17)&lt;25000,P17*$C$22,(25000*$C$22)-SUM($C36:O36)),2)</f>
        <v>0</v>
      </c>
      <c r="Q36" s="103">
        <f>ROUND(IF(SUM($C17:Q17)&lt;25000,Q17*$C$22,(25000*$C$22)-SUM($C36:P36)),2)</f>
        <v>0</v>
      </c>
      <c r="R36" s="103">
        <f>ROUND(IF(SUM($C17:R17)&lt;25000,R17*$C$22,(25000*$C$22)-SUM($C36:Q36)),2)</f>
        <v>0</v>
      </c>
      <c r="S36" s="103">
        <f>ROUND(IF(SUM($C17:S17)&lt;25000,S17*$C$22,(25000*$C$22)-SUM($C36:R36)),2)</f>
        <v>0</v>
      </c>
      <c r="T36" s="103">
        <f>ROUND(IF(SUM($C17:T17)&lt;25000,T17*$C$22,(25000*$C$22)-SUM($C36:S36)),2)</f>
        <v>0</v>
      </c>
      <c r="U36" s="103">
        <f>ROUND(IF(SUM($C17:U17)&lt;25000,U17*$C$22,(25000*$C$22)-SUM($C36:T36)),2)</f>
        <v>0</v>
      </c>
      <c r="V36" s="103">
        <f>ROUND(IF(SUM($C17:V17)&lt;25000,V17*$C$22,(25000*$C$22)-SUM($C36:U36)),2)</f>
        <v>0</v>
      </c>
      <c r="W36" s="103">
        <f>ROUND(IF(SUM($C17:W17)&lt;25000,W17*$C$22,(25000*$C$22)-SUM($C36:V36)),2)</f>
        <v>0</v>
      </c>
      <c r="X36" s="103">
        <f>ROUND(IF(SUM($C17:X17)&lt;25000,X17*$C$22,(25000*$C$22)-SUM($C36:W36)),2)</f>
        <v>0</v>
      </c>
      <c r="Y36" s="103">
        <f>ROUND(IF(SUM($C17:Y17)&lt;25000,Y17*$C$22,(25000*$C$22)-SUM($C36:X36)),2)</f>
        <v>0</v>
      </c>
      <c r="Z36" s="103">
        <f>ROUND(IF(SUM($C17:Z17)&lt;25000,Z17*$C$22,(25000*$C$22)-SUM($C36:Y36)),2)</f>
        <v>0</v>
      </c>
      <c r="AA36" s="103">
        <f t="shared" si="5"/>
        <v>0</v>
      </c>
      <c r="AC36" s="89"/>
      <c r="AD36" s="89"/>
    </row>
    <row r="37" spans="1:30" s="86" customFormat="1" ht="14.1" x14ac:dyDescent="0.5">
      <c r="A37" s="105" t="s">
        <v>157</v>
      </c>
      <c r="AC37" s="89"/>
      <c r="AD37" s="89"/>
    </row>
    <row r="38" spans="1:30" s="86" customFormat="1" x14ac:dyDescent="0.45">
      <c r="A38" s="89" t="s">
        <v>142</v>
      </c>
      <c r="C38" s="103">
        <f t="shared" ref="C38:AA38" si="11">C5</f>
        <v>0</v>
      </c>
      <c r="D38" s="103">
        <f t="shared" si="11"/>
        <v>0</v>
      </c>
      <c r="E38" s="103">
        <f t="shared" si="11"/>
        <v>0</v>
      </c>
      <c r="F38" s="103">
        <f t="shared" si="11"/>
        <v>0</v>
      </c>
      <c r="G38" s="103">
        <f t="shared" si="11"/>
        <v>0</v>
      </c>
      <c r="H38" s="103">
        <f t="shared" si="11"/>
        <v>0</v>
      </c>
      <c r="I38" s="103">
        <f t="shared" si="11"/>
        <v>0</v>
      </c>
      <c r="J38" s="103">
        <f t="shared" si="11"/>
        <v>0</v>
      </c>
      <c r="K38" s="103">
        <f t="shared" si="11"/>
        <v>0</v>
      </c>
      <c r="L38" s="103">
        <f t="shared" si="11"/>
        <v>0</v>
      </c>
      <c r="M38" s="103">
        <f t="shared" si="11"/>
        <v>0</v>
      </c>
      <c r="N38" s="103">
        <f t="shared" si="11"/>
        <v>0</v>
      </c>
      <c r="O38" s="103">
        <f t="shared" si="11"/>
        <v>0</v>
      </c>
      <c r="P38" s="103">
        <f t="shared" si="11"/>
        <v>0</v>
      </c>
      <c r="Q38" s="103">
        <f t="shared" si="11"/>
        <v>0</v>
      </c>
      <c r="R38" s="103">
        <f t="shared" si="11"/>
        <v>0</v>
      </c>
      <c r="S38" s="103">
        <f t="shared" si="11"/>
        <v>0</v>
      </c>
      <c r="T38" s="103">
        <f t="shared" si="11"/>
        <v>0</v>
      </c>
      <c r="U38" s="103">
        <f t="shared" si="11"/>
        <v>0</v>
      </c>
      <c r="V38" s="103">
        <f t="shared" si="11"/>
        <v>0</v>
      </c>
      <c r="W38" s="103">
        <f t="shared" si="11"/>
        <v>0</v>
      </c>
      <c r="X38" s="103">
        <f t="shared" si="11"/>
        <v>0</v>
      </c>
      <c r="Y38" s="103">
        <f t="shared" si="11"/>
        <v>0</v>
      </c>
      <c r="Z38" s="103">
        <f t="shared" si="11"/>
        <v>0</v>
      </c>
      <c r="AA38" s="103">
        <f t="shared" si="11"/>
        <v>0</v>
      </c>
      <c r="AC38" s="89"/>
      <c r="AD38" s="89"/>
    </row>
    <row r="39" spans="1:30" s="86" customFormat="1" x14ac:dyDescent="0.45">
      <c r="A39" s="89" t="s">
        <v>143</v>
      </c>
      <c r="C39" s="103">
        <f t="shared" ref="C39:AA39" si="12">+C6</f>
        <v>0</v>
      </c>
      <c r="D39" s="103">
        <f t="shared" si="12"/>
        <v>0</v>
      </c>
      <c r="E39" s="103">
        <f t="shared" si="12"/>
        <v>0</v>
      </c>
      <c r="F39" s="103">
        <f t="shared" si="12"/>
        <v>0</v>
      </c>
      <c r="G39" s="103">
        <f t="shared" si="12"/>
        <v>0</v>
      </c>
      <c r="H39" s="103">
        <f t="shared" si="12"/>
        <v>0</v>
      </c>
      <c r="I39" s="103">
        <f t="shared" si="12"/>
        <v>0</v>
      </c>
      <c r="J39" s="103">
        <f t="shared" si="12"/>
        <v>0</v>
      </c>
      <c r="K39" s="103">
        <f t="shared" si="12"/>
        <v>0</v>
      </c>
      <c r="L39" s="103">
        <f t="shared" si="12"/>
        <v>0</v>
      </c>
      <c r="M39" s="103">
        <f t="shared" si="12"/>
        <v>0</v>
      </c>
      <c r="N39" s="103">
        <f t="shared" si="12"/>
        <v>0</v>
      </c>
      <c r="O39" s="103">
        <f t="shared" si="12"/>
        <v>0</v>
      </c>
      <c r="P39" s="103">
        <f t="shared" si="12"/>
        <v>0</v>
      </c>
      <c r="Q39" s="103">
        <f t="shared" si="12"/>
        <v>0</v>
      </c>
      <c r="R39" s="103">
        <f t="shared" si="12"/>
        <v>0</v>
      </c>
      <c r="S39" s="103">
        <f t="shared" si="12"/>
        <v>0</v>
      </c>
      <c r="T39" s="103">
        <f t="shared" si="12"/>
        <v>0</v>
      </c>
      <c r="U39" s="103">
        <f t="shared" si="12"/>
        <v>0</v>
      </c>
      <c r="V39" s="103">
        <f t="shared" si="12"/>
        <v>0</v>
      </c>
      <c r="W39" s="103">
        <f t="shared" si="12"/>
        <v>0</v>
      </c>
      <c r="X39" s="103">
        <f t="shared" si="12"/>
        <v>0</v>
      </c>
      <c r="Y39" s="103">
        <f t="shared" si="12"/>
        <v>0</v>
      </c>
      <c r="Z39" s="103">
        <f t="shared" si="12"/>
        <v>0</v>
      </c>
      <c r="AA39" s="103">
        <f t="shared" si="12"/>
        <v>0</v>
      </c>
      <c r="AC39" s="89"/>
      <c r="AD39" s="89"/>
    </row>
    <row r="40" spans="1:30" s="86" customFormat="1" x14ac:dyDescent="0.45">
      <c r="A40" s="89" t="s">
        <v>3</v>
      </c>
      <c r="C40" s="103">
        <f t="shared" ref="C40:AA40" si="13">+C7</f>
        <v>0</v>
      </c>
      <c r="D40" s="103">
        <f t="shared" si="13"/>
        <v>0</v>
      </c>
      <c r="E40" s="103">
        <f t="shared" si="13"/>
        <v>0</v>
      </c>
      <c r="F40" s="103">
        <f t="shared" si="13"/>
        <v>0</v>
      </c>
      <c r="G40" s="103">
        <f t="shared" si="13"/>
        <v>0</v>
      </c>
      <c r="H40" s="103">
        <f t="shared" si="13"/>
        <v>0</v>
      </c>
      <c r="I40" s="103">
        <f t="shared" si="13"/>
        <v>0</v>
      </c>
      <c r="J40" s="103">
        <f t="shared" si="13"/>
        <v>0</v>
      </c>
      <c r="K40" s="103">
        <f t="shared" si="13"/>
        <v>0</v>
      </c>
      <c r="L40" s="103">
        <f t="shared" si="13"/>
        <v>0</v>
      </c>
      <c r="M40" s="103">
        <f t="shared" si="13"/>
        <v>0</v>
      </c>
      <c r="N40" s="103">
        <f t="shared" si="13"/>
        <v>0</v>
      </c>
      <c r="O40" s="103">
        <f t="shared" si="13"/>
        <v>0</v>
      </c>
      <c r="P40" s="103">
        <f t="shared" si="13"/>
        <v>0</v>
      </c>
      <c r="Q40" s="103">
        <f t="shared" si="13"/>
        <v>0</v>
      </c>
      <c r="R40" s="103">
        <f t="shared" si="13"/>
        <v>0</v>
      </c>
      <c r="S40" s="103">
        <f t="shared" si="13"/>
        <v>0</v>
      </c>
      <c r="T40" s="103">
        <f t="shared" si="13"/>
        <v>0</v>
      </c>
      <c r="U40" s="103">
        <f t="shared" si="13"/>
        <v>0</v>
      </c>
      <c r="V40" s="103">
        <f t="shared" si="13"/>
        <v>0</v>
      </c>
      <c r="W40" s="103">
        <f t="shared" si="13"/>
        <v>0</v>
      </c>
      <c r="X40" s="103">
        <f t="shared" si="13"/>
        <v>0</v>
      </c>
      <c r="Y40" s="103">
        <f t="shared" si="13"/>
        <v>0</v>
      </c>
      <c r="Z40" s="103">
        <f t="shared" si="13"/>
        <v>0</v>
      </c>
      <c r="AA40" s="103">
        <f t="shared" si="13"/>
        <v>0</v>
      </c>
      <c r="AC40" s="89"/>
      <c r="AD40" s="89"/>
    </row>
    <row r="41" spans="1:30" s="86" customFormat="1" x14ac:dyDescent="0.45">
      <c r="A41" s="89" t="s">
        <v>144</v>
      </c>
      <c r="C41" s="103">
        <f t="shared" ref="C41:AA41" si="14">+C9</f>
        <v>0</v>
      </c>
      <c r="D41" s="103">
        <f t="shared" si="14"/>
        <v>0</v>
      </c>
      <c r="E41" s="103">
        <f t="shared" si="14"/>
        <v>0</v>
      </c>
      <c r="F41" s="103">
        <f t="shared" si="14"/>
        <v>0</v>
      </c>
      <c r="G41" s="103">
        <f t="shared" si="14"/>
        <v>0</v>
      </c>
      <c r="H41" s="103">
        <f t="shared" si="14"/>
        <v>0</v>
      </c>
      <c r="I41" s="103">
        <f t="shared" si="14"/>
        <v>0</v>
      </c>
      <c r="J41" s="103">
        <f t="shared" si="14"/>
        <v>0</v>
      </c>
      <c r="K41" s="103">
        <f t="shared" si="14"/>
        <v>0</v>
      </c>
      <c r="L41" s="103">
        <f t="shared" si="14"/>
        <v>0</v>
      </c>
      <c r="M41" s="103">
        <f t="shared" si="14"/>
        <v>0</v>
      </c>
      <c r="N41" s="103">
        <f t="shared" si="14"/>
        <v>0</v>
      </c>
      <c r="O41" s="103">
        <f t="shared" si="14"/>
        <v>0</v>
      </c>
      <c r="P41" s="103">
        <f t="shared" si="14"/>
        <v>0</v>
      </c>
      <c r="Q41" s="103">
        <f t="shared" si="14"/>
        <v>0</v>
      </c>
      <c r="R41" s="103">
        <f t="shared" si="14"/>
        <v>0</v>
      </c>
      <c r="S41" s="103">
        <f t="shared" si="14"/>
        <v>0</v>
      </c>
      <c r="T41" s="103">
        <f t="shared" si="14"/>
        <v>0</v>
      </c>
      <c r="U41" s="103">
        <f t="shared" si="14"/>
        <v>0</v>
      </c>
      <c r="V41" s="103">
        <f t="shared" si="14"/>
        <v>0</v>
      </c>
      <c r="W41" s="103">
        <f t="shared" si="14"/>
        <v>0</v>
      </c>
      <c r="X41" s="103">
        <f t="shared" si="14"/>
        <v>0</v>
      </c>
      <c r="Y41" s="103">
        <f t="shared" si="14"/>
        <v>0</v>
      </c>
      <c r="Z41" s="103">
        <f t="shared" si="14"/>
        <v>0</v>
      </c>
      <c r="AA41" s="103">
        <f t="shared" si="14"/>
        <v>0</v>
      </c>
      <c r="AC41" s="89"/>
      <c r="AD41" s="89"/>
    </row>
    <row r="42" spans="1:30" s="86" customFormat="1" x14ac:dyDescent="0.45">
      <c r="A42" s="89" t="s">
        <v>2</v>
      </c>
      <c r="C42" s="103">
        <f t="shared" ref="C42:AA42" si="15">+C8</f>
        <v>0</v>
      </c>
      <c r="D42" s="103">
        <f t="shared" si="15"/>
        <v>0</v>
      </c>
      <c r="E42" s="103">
        <f t="shared" si="15"/>
        <v>0</v>
      </c>
      <c r="F42" s="103">
        <f t="shared" si="15"/>
        <v>0</v>
      </c>
      <c r="G42" s="103">
        <f t="shared" si="15"/>
        <v>0</v>
      </c>
      <c r="H42" s="103">
        <f t="shared" si="15"/>
        <v>0</v>
      </c>
      <c r="I42" s="103">
        <f t="shared" si="15"/>
        <v>0</v>
      </c>
      <c r="J42" s="103">
        <f t="shared" si="15"/>
        <v>0</v>
      </c>
      <c r="K42" s="103">
        <f t="shared" si="15"/>
        <v>0</v>
      </c>
      <c r="L42" s="103">
        <f t="shared" si="15"/>
        <v>0</v>
      </c>
      <c r="M42" s="103">
        <f t="shared" si="15"/>
        <v>0</v>
      </c>
      <c r="N42" s="103">
        <f t="shared" si="15"/>
        <v>0</v>
      </c>
      <c r="O42" s="103">
        <f t="shared" si="15"/>
        <v>0</v>
      </c>
      <c r="P42" s="103">
        <f t="shared" si="15"/>
        <v>0</v>
      </c>
      <c r="Q42" s="103">
        <f t="shared" si="15"/>
        <v>0</v>
      </c>
      <c r="R42" s="103">
        <f t="shared" si="15"/>
        <v>0</v>
      </c>
      <c r="S42" s="103">
        <f t="shared" si="15"/>
        <v>0</v>
      </c>
      <c r="T42" s="103">
        <f t="shared" si="15"/>
        <v>0</v>
      </c>
      <c r="U42" s="103">
        <f t="shared" si="15"/>
        <v>0</v>
      </c>
      <c r="V42" s="103">
        <f t="shared" si="15"/>
        <v>0</v>
      </c>
      <c r="W42" s="103">
        <f t="shared" si="15"/>
        <v>0</v>
      </c>
      <c r="X42" s="103">
        <f t="shared" si="15"/>
        <v>0</v>
      </c>
      <c r="Y42" s="103">
        <f t="shared" si="15"/>
        <v>0</v>
      </c>
      <c r="Z42" s="103">
        <f t="shared" si="15"/>
        <v>0</v>
      </c>
      <c r="AA42" s="103">
        <f t="shared" si="15"/>
        <v>0</v>
      </c>
      <c r="AC42" s="89"/>
      <c r="AD42" s="89"/>
    </row>
    <row r="43" spans="1:30" s="86" customFormat="1" x14ac:dyDescent="0.45">
      <c r="A43" s="89" t="s">
        <v>134</v>
      </c>
      <c r="C43" s="103">
        <f t="shared" ref="C43:AA43" si="16">+C11</f>
        <v>0</v>
      </c>
      <c r="D43" s="103">
        <f t="shared" si="16"/>
        <v>0</v>
      </c>
      <c r="E43" s="103">
        <f t="shared" si="16"/>
        <v>0</v>
      </c>
      <c r="F43" s="103">
        <f t="shared" si="16"/>
        <v>0</v>
      </c>
      <c r="G43" s="103">
        <f t="shared" si="16"/>
        <v>0</v>
      </c>
      <c r="H43" s="103">
        <f t="shared" si="16"/>
        <v>0</v>
      </c>
      <c r="I43" s="103">
        <f t="shared" si="16"/>
        <v>0</v>
      </c>
      <c r="J43" s="103">
        <f t="shared" si="16"/>
        <v>0</v>
      </c>
      <c r="K43" s="103">
        <f t="shared" si="16"/>
        <v>0</v>
      </c>
      <c r="L43" s="103">
        <f t="shared" si="16"/>
        <v>0</v>
      </c>
      <c r="M43" s="103">
        <f t="shared" si="16"/>
        <v>0</v>
      </c>
      <c r="N43" s="103">
        <f t="shared" si="16"/>
        <v>0</v>
      </c>
      <c r="O43" s="103">
        <f t="shared" si="16"/>
        <v>0</v>
      </c>
      <c r="P43" s="103">
        <f t="shared" si="16"/>
        <v>0</v>
      </c>
      <c r="Q43" s="103">
        <f t="shared" si="16"/>
        <v>0</v>
      </c>
      <c r="R43" s="103">
        <f t="shared" si="16"/>
        <v>0</v>
      </c>
      <c r="S43" s="103">
        <f t="shared" si="16"/>
        <v>0</v>
      </c>
      <c r="T43" s="103">
        <f t="shared" si="16"/>
        <v>0</v>
      </c>
      <c r="U43" s="103">
        <f t="shared" si="16"/>
        <v>0</v>
      </c>
      <c r="V43" s="103">
        <f t="shared" si="16"/>
        <v>0</v>
      </c>
      <c r="W43" s="103">
        <f t="shared" si="16"/>
        <v>0</v>
      </c>
      <c r="X43" s="103">
        <f t="shared" si="16"/>
        <v>0</v>
      </c>
      <c r="Y43" s="103">
        <f t="shared" si="16"/>
        <v>0</v>
      </c>
      <c r="Z43" s="103">
        <f t="shared" si="16"/>
        <v>0</v>
      </c>
      <c r="AA43" s="103">
        <f t="shared" si="16"/>
        <v>0</v>
      </c>
      <c r="AC43" s="89"/>
      <c r="AD43" s="89"/>
    </row>
    <row r="44" spans="1:30" s="86" customFormat="1" x14ac:dyDescent="0.45">
      <c r="A44" s="89" t="s">
        <v>156</v>
      </c>
      <c r="C44" s="103">
        <v>0</v>
      </c>
      <c r="D44" s="103">
        <v>0</v>
      </c>
      <c r="E44" s="103">
        <v>0</v>
      </c>
      <c r="F44" s="103">
        <v>0</v>
      </c>
      <c r="G44" s="103">
        <v>0</v>
      </c>
      <c r="H44" s="103">
        <v>0</v>
      </c>
      <c r="I44" s="103">
        <v>0</v>
      </c>
      <c r="J44" s="103">
        <v>0</v>
      </c>
      <c r="K44" s="103">
        <v>0</v>
      </c>
      <c r="L44" s="103">
        <v>0</v>
      </c>
      <c r="M44" s="103">
        <v>0</v>
      </c>
      <c r="N44" s="103">
        <v>0</v>
      </c>
      <c r="O44" s="103">
        <v>0</v>
      </c>
      <c r="P44" s="103">
        <v>0</v>
      </c>
      <c r="Q44" s="103">
        <v>0</v>
      </c>
      <c r="R44" s="103">
        <v>0</v>
      </c>
      <c r="S44" s="103">
        <v>0</v>
      </c>
      <c r="T44" s="103">
        <v>0</v>
      </c>
      <c r="U44" s="103">
        <v>0</v>
      </c>
      <c r="V44" s="103">
        <v>0</v>
      </c>
      <c r="W44" s="103">
        <v>0</v>
      </c>
      <c r="X44" s="103">
        <v>0</v>
      </c>
      <c r="Y44" s="103">
        <v>0</v>
      </c>
      <c r="Z44" s="103">
        <v>0</v>
      </c>
      <c r="AA44" s="103">
        <v>0</v>
      </c>
      <c r="AC44" s="89"/>
      <c r="AD44" s="89"/>
    </row>
    <row r="45" spans="1:30" s="86" customFormat="1" x14ac:dyDescent="0.45">
      <c r="A45" s="89" t="s">
        <v>146</v>
      </c>
      <c r="C45" s="103">
        <f t="shared" ref="C45:C50" si="17">IF($C12&gt;25000, 25000,$C12)</f>
        <v>0</v>
      </c>
      <c r="D45" s="103">
        <f>IF(SUM($C12:D12)&lt;25000,D12,25000-SUM($C45))</f>
        <v>0</v>
      </c>
      <c r="E45" s="103">
        <f>IF(SUM($C12:E12)&lt;25000,E12,25000-SUM($C45:D45))</f>
        <v>0</v>
      </c>
      <c r="F45" s="103">
        <f>IF(SUM($C12:F12)&lt;25000,F12,25000-SUM($C45:E45))</f>
        <v>0</v>
      </c>
      <c r="G45" s="103">
        <f>IF(SUM($C12:G12)&lt;25000,G12,25000-SUM($C45:F45))</f>
        <v>0</v>
      </c>
      <c r="H45" s="103">
        <f>IF(SUM($C12:H12)&lt;25000,H12,25000-SUM($C45:G45))</f>
        <v>0</v>
      </c>
      <c r="I45" s="103">
        <f>IF(SUM($C12:I12)&lt;25000,I12,25000-SUM($C45:H45))</f>
        <v>0</v>
      </c>
      <c r="J45" s="103">
        <f>IF(SUM($C12:J12)&lt;25000,J12,25000-SUM($C45:I45))</f>
        <v>0</v>
      </c>
      <c r="K45" s="103">
        <f>IF(SUM($C12:K12)&lt;25000,K12,25000-SUM($C45:J45))</f>
        <v>0</v>
      </c>
      <c r="L45" s="103">
        <f>IF(SUM($C12:L12)&lt;25000,L12,25000-SUM($C45:K45))</f>
        <v>0</v>
      </c>
      <c r="M45" s="103">
        <f>IF(SUM($C12:M12)&lt;25000,M12,25000-SUM($C45:L45))</f>
        <v>0</v>
      </c>
      <c r="N45" s="103">
        <f>IF(SUM($C12:N12)&lt;25000,N12,25000-SUM($C45:M45))</f>
        <v>0</v>
      </c>
      <c r="O45" s="103">
        <f>IF(SUM($C12:O12)&lt;25000,O12,25000-SUM($C45:N45))</f>
        <v>0</v>
      </c>
      <c r="P45" s="103">
        <f>IF(SUM($C12:P12)&lt;25000,P12,25000-SUM($C45:O45))</f>
        <v>0</v>
      </c>
      <c r="Q45" s="103">
        <f>IF(SUM($C12:Q12)&lt;25000,Q12,25000-SUM($C45:P45))</f>
        <v>0</v>
      </c>
      <c r="R45" s="103">
        <f>IF(SUM($C12:R12)&lt;25000,R12,25000-SUM($C45:Q45))</f>
        <v>0</v>
      </c>
      <c r="S45" s="103">
        <f>IF(SUM($C12:S12)&lt;25000,S12,25000-SUM($C45:R45))</f>
        <v>0</v>
      </c>
      <c r="T45" s="103">
        <f>IF(SUM($C12:T12)&lt;25000,T12,25000-SUM($C45:S45))</f>
        <v>0</v>
      </c>
      <c r="U45" s="103">
        <f>IF(SUM($C12:U12)&lt;25000,U12,25000-SUM($C45:T45))</f>
        <v>0</v>
      </c>
      <c r="V45" s="103">
        <f>IF(SUM($C12:V12)&lt;25000,V12,25000-SUM($C45:U45))</f>
        <v>0</v>
      </c>
      <c r="W45" s="103">
        <f>IF(SUM($C12:W12)&lt;25000,W12,25000-SUM($C45:V45))</f>
        <v>0</v>
      </c>
      <c r="X45" s="103">
        <f>IF(SUM($C12:X12)&lt;25000,X12,25000-SUM($C45:W45))</f>
        <v>0</v>
      </c>
      <c r="Y45" s="103">
        <f>IF(SUM($C12:Y12)&lt;25000,Y12,25000-SUM($C45:X45))</f>
        <v>0</v>
      </c>
      <c r="Z45" s="103">
        <f>IF(SUM($C12:Z12)&lt;25000,Z12,25000-SUM($C45:Y45))</f>
        <v>0</v>
      </c>
      <c r="AA45" s="103">
        <f t="shared" ref="AA45:AA50" si="18">IF(AA12&gt;25000, 25000,AA12)</f>
        <v>0</v>
      </c>
      <c r="AC45" s="89"/>
      <c r="AD45" s="89"/>
    </row>
    <row r="46" spans="1:30" s="86" customFormat="1" x14ac:dyDescent="0.45">
      <c r="A46" s="89" t="s">
        <v>147</v>
      </c>
      <c r="C46" s="103">
        <f t="shared" si="17"/>
        <v>0</v>
      </c>
      <c r="D46" s="103">
        <f>IF(SUM($C13:D13)&lt;25000,D13,25000-SUM($C46))</f>
        <v>0</v>
      </c>
      <c r="E46" s="103">
        <f>IF(SUM($C13:E13)&lt;25000,E13,25000-SUM($C46:D46))</f>
        <v>0</v>
      </c>
      <c r="F46" s="103">
        <f>IF(SUM($C13:F13)&lt;25000,F13,25000-SUM($C46:E46))</f>
        <v>0</v>
      </c>
      <c r="G46" s="103">
        <f>IF(SUM($C13:G13)&lt;25000,G13,25000-SUM($C46:F46))</f>
        <v>0</v>
      </c>
      <c r="H46" s="103">
        <f>IF(SUM($C13:H13)&lt;25000,H13,25000-SUM($C46:G46))</f>
        <v>0</v>
      </c>
      <c r="I46" s="103">
        <f>IF(SUM($C13:I13)&lt;25000,I13,25000-SUM($C46:H46))</f>
        <v>0</v>
      </c>
      <c r="J46" s="103">
        <f>IF(SUM($C13:J13)&lt;25000,J13,25000-SUM($C46:I46))</f>
        <v>0</v>
      </c>
      <c r="K46" s="103">
        <f>IF(SUM($C13:K13)&lt;25000,K13,25000-SUM($C46:J46))</f>
        <v>0</v>
      </c>
      <c r="L46" s="103">
        <f>IF(SUM($C13:L13)&lt;25000,L13,25000-SUM($C46:K46))</f>
        <v>0</v>
      </c>
      <c r="M46" s="103">
        <f>IF(SUM($C13:M13)&lt;25000,M13,25000-SUM($C46:L46))</f>
        <v>0</v>
      </c>
      <c r="N46" s="103">
        <f>IF(SUM($C13:N13)&lt;25000,N13,25000-SUM($C46:M46))</f>
        <v>0</v>
      </c>
      <c r="O46" s="103">
        <f>IF(SUM($C13:O13)&lt;25000,O13,25000-SUM($C46:N46))</f>
        <v>0</v>
      </c>
      <c r="P46" s="103">
        <f>IF(SUM($C13:P13)&lt;25000,P13,25000-SUM($C46:O46))</f>
        <v>0</v>
      </c>
      <c r="Q46" s="103">
        <f>IF(SUM($C13:Q13)&lt;25000,Q13,25000-SUM($C46:P46))</f>
        <v>0</v>
      </c>
      <c r="R46" s="103">
        <f>IF(SUM($C13:R13)&lt;25000,R13,25000-SUM($C46:Q46))</f>
        <v>0</v>
      </c>
      <c r="S46" s="103">
        <f>IF(SUM($C13:S13)&lt;25000,S13,25000-SUM($C46:R46))</f>
        <v>0</v>
      </c>
      <c r="T46" s="103">
        <f>IF(SUM($C13:T13)&lt;25000,T13,25000-SUM($C46:S46))</f>
        <v>0</v>
      </c>
      <c r="U46" s="103">
        <f>IF(SUM($C13:U13)&lt;25000,U13,25000-SUM($C46:T46))</f>
        <v>0</v>
      </c>
      <c r="V46" s="103">
        <f>IF(SUM($C13:V13)&lt;25000,V13,25000-SUM($C46:U46))</f>
        <v>0</v>
      </c>
      <c r="W46" s="103">
        <f>IF(SUM($C13:W13)&lt;25000,W13,25000-SUM($C46:V46))</f>
        <v>0</v>
      </c>
      <c r="X46" s="103">
        <f>IF(SUM($C13:X13)&lt;25000,X13,25000-SUM($C46:W46))</f>
        <v>0</v>
      </c>
      <c r="Y46" s="103">
        <f>IF(SUM($C13:Y13)&lt;25000,Y13,25000-SUM($C46:X46))</f>
        <v>0</v>
      </c>
      <c r="Z46" s="103">
        <f>IF(SUM($C13:Z13)&lt;25000,Z13,25000-SUM($C46:Y46))</f>
        <v>0</v>
      </c>
      <c r="AA46" s="103">
        <f t="shared" si="18"/>
        <v>0</v>
      </c>
      <c r="AC46" s="89"/>
      <c r="AD46" s="89"/>
    </row>
    <row r="47" spans="1:30" s="86" customFormat="1" x14ac:dyDescent="0.45">
      <c r="A47" s="89" t="s">
        <v>148</v>
      </c>
      <c r="C47" s="103">
        <f t="shared" si="17"/>
        <v>0</v>
      </c>
      <c r="D47" s="103">
        <f>IF(SUM($C14:D14)&lt;25000,D14,25000-SUM($C47))</f>
        <v>0</v>
      </c>
      <c r="E47" s="103">
        <f>IF(SUM($C14:E14)&lt;25000,E14,25000-SUM($C47:D47))</f>
        <v>0</v>
      </c>
      <c r="F47" s="103">
        <f>IF(SUM($C14:F14)&lt;25000,F14,25000-SUM($C47:E47))</f>
        <v>0</v>
      </c>
      <c r="G47" s="103">
        <f>IF(SUM($C14:G14)&lt;25000,G14,25000-SUM($C47:F47))</f>
        <v>0</v>
      </c>
      <c r="H47" s="103">
        <f>IF(SUM($C14:H14)&lt;25000,H14,25000-SUM($C47:G47))</f>
        <v>0</v>
      </c>
      <c r="I47" s="103">
        <f>IF(SUM($C14:I14)&lt;25000,I14,25000-SUM($C47:H47))</f>
        <v>0</v>
      </c>
      <c r="J47" s="103">
        <f>IF(SUM($C14:J14)&lt;25000,J14,25000-SUM($C47:I47))</f>
        <v>0</v>
      </c>
      <c r="K47" s="103">
        <f>IF(SUM($C14:K14)&lt;25000,K14,25000-SUM($C47:J47))</f>
        <v>0</v>
      </c>
      <c r="L47" s="103">
        <f>IF(SUM($C14:L14)&lt;25000,L14,25000-SUM($C47:K47))</f>
        <v>0</v>
      </c>
      <c r="M47" s="103">
        <f>IF(SUM($C14:M14)&lt;25000,M14,25000-SUM($C47:L47))</f>
        <v>0</v>
      </c>
      <c r="N47" s="103">
        <f>IF(SUM($C14:N14)&lt;25000,N14,25000-SUM($C47:M47))</f>
        <v>0</v>
      </c>
      <c r="O47" s="103">
        <f>IF(SUM($C14:O14)&lt;25000,O14,25000-SUM($C47:N47))</f>
        <v>0</v>
      </c>
      <c r="P47" s="103">
        <f>IF(SUM($C14:P14)&lt;25000,P14,25000-SUM($C47:O47))</f>
        <v>0</v>
      </c>
      <c r="Q47" s="103">
        <f>IF(SUM($C14:Q14)&lt;25000,Q14,25000-SUM($C47:P47))</f>
        <v>0</v>
      </c>
      <c r="R47" s="103">
        <f>IF(SUM($C14:R14)&lt;25000,R14,25000-SUM($C47:Q47))</f>
        <v>0</v>
      </c>
      <c r="S47" s="103">
        <f>IF(SUM($C14:S14)&lt;25000,S14,25000-SUM($C47:R47))</f>
        <v>0</v>
      </c>
      <c r="T47" s="103">
        <f>IF(SUM($C14:T14)&lt;25000,T14,25000-SUM($C47:S47))</f>
        <v>0</v>
      </c>
      <c r="U47" s="103">
        <f>IF(SUM($C14:U14)&lt;25000,U14,25000-SUM($C47:T47))</f>
        <v>0</v>
      </c>
      <c r="V47" s="103">
        <f>IF(SUM($C14:V14)&lt;25000,V14,25000-SUM($C47:U47))</f>
        <v>0</v>
      </c>
      <c r="W47" s="103">
        <f>IF(SUM($C14:W14)&lt;25000,W14,25000-SUM($C47:V47))</f>
        <v>0</v>
      </c>
      <c r="X47" s="103">
        <f>IF(SUM($C14:X14)&lt;25000,X14,25000-SUM($C47:W47))</f>
        <v>0</v>
      </c>
      <c r="Y47" s="103">
        <f>IF(SUM($C14:Y14)&lt;25000,Y14,25000-SUM($C47:X47))</f>
        <v>0</v>
      </c>
      <c r="Z47" s="103">
        <f>IF(SUM($C14:Z14)&lt;25000,Z14,25000-SUM($C47:Y47))</f>
        <v>0</v>
      </c>
      <c r="AA47" s="103">
        <f t="shared" si="18"/>
        <v>0</v>
      </c>
      <c r="AC47" s="89"/>
      <c r="AD47" s="89"/>
    </row>
    <row r="48" spans="1:30" s="86" customFormat="1" x14ac:dyDescent="0.45">
      <c r="A48" s="89" t="s">
        <v>149</v>
      </c>
      <c r="C48" s="103">
        <f t="shared" si="17"/>
        <v>0</v>
      </c>
      <c r="D48" s="103">
        <f>IF(SUM($C15:D15)&lt;25000,D15,25000-SUM($C48))</f>
        <v>0</v>
      </c>
      <c r="E48" s="103">
        <f>IF(SUM($C15:E15)&lt;25000,E15,25000-SUM($C48:D48))</f>
        <v>0</v>
      </c>
      <c r="F48" s="103">
        <f>IF(SUM($C15:F15)&lt;25000,F15,25000-SUM($C48:E48))</f>
        <v>0</v>
      </c>
      <c r="G48" s="103">
        <f>IF(SUM($C15:G15)&lt;25000,G15,25000-SUM($C48:F48))</f>
        <v>0</v>
      </c>
      <c r="H48" s="103">
        <f>IF(SUM($C15:H15)&lt;25000,H15,25000-SUM($C48:G48))</f>
        <v>0</v>
      </c>
      <c r="I48" s="103">
        <f>IF(SUM($C15:I15)&lt;25000,I15,25000-SUM($C48:H48))</f>
        <v>0</v>
      </c>
      <c r="J48" s="103">
        <f>IF(SUM($C15:J15)&lt;25000,J15,25000-SUM($C48:I48))</f>
        <v>0</v>
      </c>
      <c r="K48" s="103">
        <f>IF(SUM($C15:K15)&lt;25000,K15,25000-SUM($C48:J48))</f>
        <v>0</v>
      </c>
      <c r="L48" s="103">
        <f>IF(SUM($C15:L15)&lt;25000,L15,25000-SUM($C48:K48))</f>
        <v>0</v>
      </c>
      <c r="M48" s="103">
        <f>IF(SUM($C15:M15)&lt;25000,M15,25000-SUM($C48:L48))</f>
        <v>0</v>
      </c>
      <c r="N48" s="103">
        <f>IF(SUM($C15:N15)&lt;25000,N15,25000-SUM($C48:M48))</f>
        <v>0</v>
      </c>
      <c r="O48" s="103">
        <f>IF(SUM($C15:O15)&lt;25000,O15,25000-SUM($C48:N48))</f>
        <v>0</v>
      </c>
      <c r="P48" s="103">
        <f>IF(SUM($C15:P15)&lt;25000,P15,25000-SUM($C48:O48))</f>
        <v>0</v>
      </c>
      <c r="Q48" s="103">
        <f>IF(SUM($C15:Q15)&lt;25000,Q15,25000-SUM($C48:P48))</f>
        <v>0</v>
      </c>
      <c r="R48" s="103">
        <f>IF(SUM($C15:R15)&lt;25000,R15,25000-SUM($C48:Q48))</f>
        <v>0</v>
      </c>
      <c r="S48" s="103">
        <f>IF(SUM($C15:S15)&lt;25000,S15,25000-SUM($C48:R48))</f>
        <v>0</v>
      </c>
      <c r="T48" s="103">
        <f>IF(SUM($C15:T15)&lt;25000,T15,25000-SUM($C48:S48))</f>
        <v>0</v>
      </c>
      <c r="U48" s="103">
        <f>IF(SUM($C15:U15)&lt;25000,U15,25000-SUM($C48:T48))</f>
        <v>0</v>
      </c>
      <c r="V48" s="103">
        <f>IF(SUM($C15:V15)&lt;25000,V15,25000-SUM($C48:U48))</f>
        <v>0</v>
      </c>
      <c r="W48" s="103">
        <f>IF(SUM($C15:W15)&lt;25000,W15,25000-SUM($C48:V48))</f>
        <v>0</v>
      </c>
      <c r="X48" s="103">
        <f>IF(SUM($C15:X15)&lt;25000,X15,25000-SUM($C48:W48))</f>
        <v>0</v>
      </c>
      <c r="Y48" s="103">
        <f>IF(SUM($C15:Y15)&lt;25000,Y15,25000-SUM($C48:X48))</f>
        <v>0</v>
      </c>
      <c r="Z48" s="103">
        <f>IF(SUM($C15:Z15)&lt;25000,Z15,25000-SUM($C48:Y48))</f>
        <v>0</v>
      </c>
      <c r="AA48" s="103">
        <f t="shared" si="18"/>
        <v>0</v>
      </c>
      <c r="AC48" s="89"/>
      <c r="AD48" s="89"/>
    </row>
    <row r="49" spans="1:30" s="86" customFormat="1" x14ac:dyDescent="0.45">
      <c r="A49" s="89" t="s">
        <v>150</v>
      </c>
      <c r="C49" s="103">
        <f t="shared" si="17"/>
        <v>0</v>
      </c>
      <c r="D49" s="103">
        <f>IF(SUM($C16:D16)&lt;25000,D16,25000-SUM($C49))</f>
        <v>0</v>
      </c>
      <c r="E49" s="103">
        <f>IF(SUM($C16:E16)&lt;25000,E16,25000-SUM($C49:D49))</f>
        <v>0</v>
      </c>
      <c r="F49" s="103">
        <f>IF(SUM($C16:F16)&lt;25000,F16,25000-SUM($C49:E49))</f>
        <v>0</v>
      </c>
      <c r="G49" s="103">
        <f>IF(SUM($C16:G16)&lt;25000,G16,25000-SUM($C49:F49))</f>
        <v>0</v>
      </c>
      <c r="H49" s="103">
        <f>IF(SUM($C16:H16)&lt;25000,H16,25000-SUM($C49:G49))</f>
        <v>0</v>
      </c>
      <c r="I49" s="103">
        <f>IF(SUM($C16:I16)&lt;25000,I16,25000-SUM($C49:H49))</f>
        <v>0</v>
      </c>
      <c r="J49" s="103">
        <f>IF(SUM($C16:J16)&lt;25000,J16,25000-SUM($C49:I49))</f>
        <v>0</v>
      </c>
      <c r="K49" s="103">
        <f>IF(SUM($C16:K16)&lt;25000,K16,25000-SUM($C49:J49))</f>
        <v>0</v>
      </c>
      <c r="L49" s="103">
        <f>IF(SUM($C16:L16)&lt;25000,L16,25000-SUM($C49:K49))</f>
        <v>0</v>
      </c>
      <c r="M49" s="103">
        <f>IF(SUM($C16:M16)&lt;25000,M16,25000-SUM($C49:L49))</f>
        <v>0</v>
      </c>
      <c r="N49" s="103">
        <f>IF(SUM($C16:N16)&lt;25000,N16,25000-SUM($C49:M49))</f>
        <v>0</v>
      </c>
      <c r="O49" s="103">
        <f>IF(SUM($C16:O16)&lt;25000,O16,25000-SUM($C49:N49))</f>
        <v>0</v>
      </c>
      <c r="P49" s="103">
        <f>IF(SUM($C16:P16)&lt;25000,P16,25000-SUM($C49:O49))</f>
        <v>0</v>
      </c>
      <c r="Q49" s="103">
        <f>IF(SUM($C16:Q16)&lt;25000,Q16,25000-SUM($C49:P49))</f>
        <v>0</v>
      </c>
      <c r="R49" s="103">
        <f>IF(SUM($C16:R16)&lt;25000,R16,25000-SUM($C49:Q49))</f>
        <v>0</v>
      </c>
      <c r="S49" s="103">
        <f>IF(SUM($C16:S16)&lt;25000,S16,25000-SUM($C49:R49))</f>
        <v>0</v>
      </c>
      <c r="T49" s="103">
        <f>IF(SUM($C16:T16)&lt;25000,T16,25000-SUM($C49:S49))</f>
        <v>0</v>
      </c>
      <c r="U49" s="103">
        <f>IF(SUM($C16:U16)&lt;25000,U16,25000-SUM($C49:T49))</f>
        <v>0</v>
      </c>
      <c r="V49" s="103">
        <f>IF(SUM($C16:V16)&lt;25000,V16,25000-SUM($C49:U49))</f>
        <v>0</v>
      </c>
      <c r="W49" s="103">
        <f>IF(SUM($C16:W16)&lt;25000,W16,25000-SUM($C49:V49))</f>
        <v>0</v>
      </c>
      <c r="X49" s="103">
        <f>IF(SUM($C16:X16)&lt;25000,X16,25000-SUM($C49:W49))</f>
        <v>0</v>
      </c>
      <c r="Y49" s="103">
        <f>IF(SUM($C16:Y16)&lt;25000,Y16,25000-SUM($C49:X49))</f>
        <v>0</v>
      </c>
      <c r="Z49" s="103">
        <f>IF(SUM($C16:Z16)&lt;25000,Z16,25000-SUM($C49:Y49))</f>
        <v>0</v>
      </c>
      <c r="AA49" s="103">
        <f t="shared" si="18"/>
        <v>0</v>
      </c>
      <c r="AC49" s="89"/>
      <c r="AD49" s="89"/>
    </row>
    <row r="50" spans="1:30" s="86" customFormat="1" ht="14.1" thickBot="1" x14ac:dyDescent="0.5">
      <c r="A50" s="89" t="s">
        <v>151</v>
      </c>
      <c r="C50" s="103">
        <f t="shared" si="17"/>
        <v>0</v>
      </c>
      <c r="D50" s="103">
        <f>IF(SUM($C17:D17)&lt;25000,D17,25000-SUM($C50))</f>
        <v>0</v>
      </c>
      <c r="E50" s="103">
        <f>IF(SUM($C17:E17)&lt;25000,E17,25000-SUM($C50:D50))</f>
        <v>0</v>
      </c>
      <c r="F50" s="103">
        <f>IF(SUM($C17:F17)&lt;25000,F17,25000-SUM($C50:E50))</f>
        <v>0</v>
      </c>
      <c r="G50" s="103">
        <f>IF(SUM($C17:G17)&lt;25000,G17,25000-SUM($C50:F50))</f>
        <v>0</v>
      </c>
      <c r="H50" s="103">
        <f>IF(SUM($C17:H17)&lt;25000,H17,25000-SUM($C50:G50))</f>
        <v>0</v>
      </c>
      <c r="I50" s="103">
        <f>IF(SUM($C17:I17)&lt;25000,I17,25000-SUM($C50:H50))</f>
        <v>0</v>
      </c>
      <c r="J50" s="103">
        <f>IF(SUM($C17:J17)&lt;25000,J17,25000-SUM($C50:I50))</f>
        <v>0</v>
      </c>
      <c r="K50" s="103">
        <f>IF(SUM($C17:K17)&lt;25000,K17,25000-SUM($C50:J50))</f>
        <v>0</v>
      </c>
      <c r="L50" s="103">
        <f>IF(SUM($C17:L17)&lt;25000,L17,25000-SUM($C50:K50))</f>
        <v>0</v>
      </c>
      <c r="M50" s="103">
        <f>IF(SUM($C17:M17)&lt;25000,M17,25000-SUM($C50:L50))</f>
        <v>0</v>
      </c>
      <c r="N50" s="103">
        <f>IF(SUM($C17:N17)&lt;25000,N17,25000-SUM($C50:M50))</f>
        <v>0</v>
      </c>
      <c r="O50" s="103">
        <f>IF(SUM($C17:O17)&lt;25000,O17,25000-SUM($C50:N50))</f>
        <v>0</v>
      </c>
      <c r="P50" s="103">
        <f>IF(SUM($C17:P17)&lt;25000,P17,25000-SUM($C50:O50))</f>
        <v>0</v>
      </c>
      <c r="Q50" s="103">
        <f>IF(SUM($C17:Q17)&lt;25000,Q17,25000-SUM($C50:P50))</f>
        <v>0</v>
      </c>
      <c r="R50" s="103">
        <f>IF(SUM($C17:R17)&lt;25000,R17,25000-SUM($C50:Q50))</f>
        <v>0</v>
      </c>
      <c r="S50" s="103">
        <f>IF(SUM($C17:S17)&lt;25000,S17,25000-SUM($C50:R50))</f>
        <v>0</v>
      </c>
      <c r="T50" s="103">
        <f>IF(SUM($C17:T17)&lt;25000,T17,25000-SUM($C50:S50))</f>
        <v>0</v>
      </c>
      <c r="U50" s="103">
        <f>IF(SUM($C17:U17)&lt;25000,U17,25000-SUM($C50:T50))</f>
        <v>0</v>
      </c>
      <c r="V50" s="103">
        <f>IF(SUM($C17:V17)&lt;25000,V17,25000-SUM($C50:U50))</f>
        <v>0</v>
      </c>
      <c r="W50" s="103">
        <f>IF(SUM($C17:W17)&lt;25000,W17,25000-SUM($C50:V50))</f>
        <v>0</v>
      </c>
      <c r="X50" s="103">
        <f>IF(SUM($C17:X17)&lt;25000,X17,25000-SUM($C50:W50))</f>
        <v>0</v>
      </c>
      <c r="Y50" s="103">
        <f>IF(SUM($C17:Y17)&lt;25000,Y17,25000-SUM($C50:X50))</f>
        <v>0</v>
      </c>
      <c r="Z50" s="103">
        <f>IF(SUM($C17:Z17)&lt;25000,Z17,25000-SUM($C50:Y50))</f>
        <v>0</v>
      </c>
      <c r="AA50" s="103">
        <f t="shared" si="18"/>
        <v>0</v>
      </c>
      <c r="AC50" s="89"/>
      <c r="AD50" s="89"/>
    </row>
    <row r="51" spans="1:30" s="86" customFormat="1" ht="14.1" thickTop="1" x14ac:dyDescent="0.45">
      <c r="A51" s="89"/>
      <c r="C51" s="104">
        <f>SUM(C38:C50)</f>
        <v>0</v>
      </c>
      <c r="D51" s="104">
        <f t="shared" ref="D51:AA51" si="19">SUM(D38:D50)</f>
        <v>0</v>
      </c>
      <c r="E51" s="104">
        <f t="shared" si="19"/>
        <v>0</v>
      </c>
      <c r="F51" s="104">
        <f t="shared" si="19"/>
        <v>0</v>
      </c>
      <c r="G51" s="104">
        <f t="shared" si="19"/>
        <v>0</v>
      </c>
      <c r="H51" s="104">
        <f t="shared" si="19"/>
        <v>0</v>
      </c>
      <c r="I51" s="104">
        <f t="shared" si="19"/>
        <v>0</v>
      </c>
      <c r="J51" s="104">
        <f t="shared" si="19"/>
        <v>0</v>
      </c>
      <c r="K51" s="104">
        <f t="shared" si="19"/>
        <v>0</v>
      </c>
      <c r="L51" s="104">
        <f t="shared" si="19"/>
        <v>0</v>
      </c>
      <c r="M51" s="104">
        <f t="shared" si="19"/>
        <v>0</v>
      </c>
      <c r="N51" s="104">
        <f t="shared" si="19"/>
        <v>0</v>
      </c>
      <c r="O51" s="104">
        <f t="shared" si="19"/>
        <v>0</v>
      </c>
      <c r="P51" s="104">
        <f t="shared" si="19"/>
        <v>0</v>
      </c>
      <c r="Q51" s="104">
        <f t="shared" si="19"/>
        <v>0</v>
      </c>
      <c r="R51" s="104">
        <f t="shared" si="19"/>
        <v>0</v>
      </c>
      <c r="S51" s="104">
        <f t="shared" si="19"/>
        <v>0</v>
      </c>
      <c r="T51" s="104">
        <f t="shared" si="19"/>
        <v>0</v>
      </c>
      <c r="U51" s="104">
        <f t="shared" si="19"/>
        <v>0</v>
      </c>
      <c r="V51" s="104">
        <f t="shared" si="19"/>
        <v>0</v>
      </c>
      <c r="W51" s="104">
        <f t="shared" si="19"/>
        <v>0</v>
      </c>
      <c r="X51" s="104">
        <f t="shared" si="19"/>
        <v>0</v>
      </c>
      <c r="Y51" s="104">
        <f t="shared" si="19"/>
        <v>0</v>
      </c>
      <c r="Z51" s="104">
        <f t="shared" si="19"/>
        <v>0</v>
      </c>
      <c r="AA51" s="104">
        <f t="shared" si="19"/>
        <v>0</v>
      </c>
      <c r="AC51" s="89"/>
      <c r="AD51" s="89"/>
    </row>
    <row r="53" spans="1:30" s="86" customFormat="1" x14ac:dyDescent="0.45">
      <c r="A53" s="89" t="s">
        <v>158</v>
      </c>
      <c r="AC53" s="89"/>
      <c r="AD53" s="89"/>
    </row>
    <row r="55" spans="1:30" s="86" customFormat="1" ht="14.4" x14ac:dyDescent="0.55000000000000004">
      <c r="A55" s="108"/>
      <c r="AC55" s="89"/>
      <c r="AD55" s="89"/>
    </row>
  </sheetData>
  <mergeCells count="4">
    <mergeCell ref="G3:K3"/>
    <mergeCell ref="L3:P3"/>
    <mergeCell ref="Q3:U3"/>
    <mergeCell ref="V3:Z3"/>
  </mergeCells>
  <printOptions gridLines="1"/>
  <pageMargins left="0.5" right="0.5" top="0.75" bottom="0.75" header="0.3" footer="0.3"/>
  <pageSetup paperSize="5" scale="69" fitToWidth="2" orientation="landscape" horizontalDpi="4294967295" verticalDpi="4294967295" r:id="rId1"/>
  <headerFooter>
    <oddHeader>&amp;C&amp;"Arial,Bold"&amp;12Template for Calculating Indirect Costs Using the Modified Total Direct Costs (MTDC)  Basis&amp;RRevised 7/1/2016</oddHead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
    <pageSetUpPr fitToPage="1"/>
  </sheetPr>
  <dimension ref="A1:AD55"/>
  <sheetViews>
    <sheetView zoomScaleNormal="100" workbookViewId="0">
      <pane xSplit="6" ySplit="4" topLeftCell="G5" activePane="bottomRight" state="frozen"/>
      <selection activeCell="Y38" sqref="Y38"/>
      <selection pane="topRight" activeCell="Y38" sqref="Y38"/>
      <selection pane="bottomLeft" activeCell="Y38" sqref="Y38"/>
      <selection pane="bottomRight" activeCell="A4" sqref="A4"/>
    </sheetView>
  </sheetViews>
  <sheetFormatPr defaultColWidth="8.83203125" defaultRowHeight="13.8" x14ac:dyDescent="0.45"/>
  <cols>
    <col min="1" max="1" width="23.5546875" style="89" customWidth="1"/>
    <col min="2" max="2" width="15.5546875" style="86" hidden="1" customWidth="1"/>
    <col min="3" max="28" width="15.5546875" style="86" customWidth="1"/>
    <col min="29" max="16384" width="8.83203125" style="89"/>
  </cols>
  <sheetData>
    <row r="1" spans="1:30" ht="17.7" x14ac:dyDescent="0.6">
      <c r="A1" s="85" t="s">
        <v>164</v>
      </c>
      <c r="AA1" s="87"/>
      <c r="AB1" s="88"/>
      <c r="AD1" s="90"/>
    </row>
    <row r="2" spans="1:30" ht="14.4" x14ac:dyDescent="0.55000000000000004">
      <c r="A2" s="89" t="s">
        <v>137</v>
      </c>
      <c r="AD2" s="90"/>
    </row>
    <row r="3" spans="1:30" ht="14.4" x14ac:dyDescent="0.55000000000000004">
      <c r="G3" s="196" t="s">
        <v>175</v>
      </c>
      <c r="H3" s="196"/>
      <c r="I3" s="196"/>
      <c r="J3" s="196"/>
      <c r="K3" s="196"/>
      <c r="L3" s="197" t="s">
        <v>176</v>
      </c>
      <c r="M3" s="197"/>
      <c r="N3" s="197"/>
      <c r="O3" s="197"/>
      <c r="P3" s="197"/>
      <c r="Q3" s="200" t="s">
        <v>172</v>
      </c>
      <c r="R3" s="200"/>
      <c r="S3" s="200"/>
      <c r="T3" s="200"/>
      <c r="U3" s="200"/>
      <c r="V3" s="199" t="s">
        <v>173</v>
      </c>
      <c r="W3" s="199"/>
      <c r="X3" s="199"/>
      <c r="Y3" s="199"/>
      <c r="Z3" s="199"/>
      <c r="AD3" s="90"/>
    </row>
    <row r="4" spans="1:30" s="98" customFormat="1" ht="28.5" x14ac:dyDescent="0.55000000000000004">
      <c r="A4" s="91" t="s">
        <v>138</v>
      </c>
      <c r="B4" s="92" t="s">
        <v>139</v>
      </c>
      <c r="C4" s="93" t="s">
        <v>169</v>
      </c>
      <c r="D4" s="94" t="s">
        <v>174</v>
      </c>
      <c r="E4" s="95" t="s">
        <v>170</v>
      </c>
      <c r="F4" s="96" t="s">
        <v>171</v>
      </c>
      <c r="G4" s="93" t="s">
        <v>129</v>
      </c>
      <c r="H4" s="93" t="s">
        <v>130</v>
      </c>
      <c r="I4" s="93" t="s">
        <v>131</v>
      </c>
      <c r="J4" s="93" t="s">
        <v>178</v>
      </c>
      <c r="K4" s="93" t="s">
        <v>181</v>
      </c>
      <c r="L4" s="94" t="s">
        <v>130</v>
      </c>
      <c r="M4" s="94" t="s">
        <v>131</v>
      </c>
      <c r="N4" s="94" t="s">
        <v>178</v>
      </c>
      <c r="O4" s="94" t="s">
        <v>181</v>
      </c>
      <c r="P4" s="94" t="s">
        <v>182</v>
      </c>
      <c r="Q4" s="95" t="s">
        <v>131</v>
      </c>
      <c r="R4" s="95" t="s">
        <v>178</v>
      </c>
      <c r="S4" s="95" t="s">
        <v>181</v>
      </c>
      <c r="T4" s="95" t="s">
        <v>182</v>
      </c>
      <c r="U4" s="95" t="s">
        <v>183</v>
      </c>
      <c r="V4" s="96" t="s">
        <v>178</v>
      </c>
      <c r="W4" s="96" t="s">
        <v>181</v>
      </c>
      <c r="X4" s="96" t="s">
        <v>182</v>
      </c>
      <c r="Y4" s="96" t="s">
        <v>183</v>
      </c>
      <c r="Z4" s="96" t="s">
        <v>184</v>
      </c>
      <c r="AA4" s="97" t="s">
        <v>162</v>
      </c>
      <c r="AB4" s="97" t="s">
        <v>141</v>
      </c>
      <c r="AD4" s="90"/>
    </row>
    <row r="5" spans="1:30" ht="14.4" x14ac:dyDescent="0.55000000000000004">
      <c r="A5" s="89" t="s">
        <v>142</v>
      </c>
      <c r="G5" s="99"/>
      <c r="H5" s="99"/>
      <c r="I5" s="99"/>
      <c r="J5" s="99">
        <f>'09-25 Imms'!D12</f>
        <v>0</v>
      </c>
      <c r="K5" s="99">
        <f>'12-25 Imms'!C12</f>
        <v>0</v>
      </c>
      <c r="L5" s="100"/>
      <c r="M5" s="100"/>
      <c r="N5" s="100">
        <f>'09-25 Imms'!E12</f>
        <v>0</v>
      </c>
      <c r="O5" s="100">
        <f>'12-25 Imms'!D12</f>
        <v>0</v>
      </c>
      <c r="P5" s="100">
        <f>'03-26 Imms'!C12</f>
        <v>0</v>
      </c>
      <c r="Q5" s="101"/>
      <c r="R5" s="101">
        <f>'09-25 Imms'!F12</f>
        <v>0</v>
      </c>
      <c r="S5" s="101">
        <f>'12-25 Imms'!E12</f>
        <v>0</v>
      </c>
      <c r="T5" s="101">
        <f>'03-26 Imms'!D12</f>
        <v>0</v>
      </c>
      <c r="U5" s="101">
        <f>'06-26 Imms'!C12</f>
        <v>0</v>
      </c>
      <c r="V5" s="102">
        <f>'09-25 Imms'!G12</f>
        <v>0</v>
      </c>
      <c r="W5" s="102">
        <f>'12-25 Imms'!F12</f>
        <v>0</v>
      </c>
      <c r="X5" s="102">
        <f>'03-26 Imms'!E12</f>
        <v>0</v>
      </c>
      <c r="Y5" s="102">
        <f>'06-26 Imms'!D12</f>
        <v>0</v>
      </c>
      <c r="Z5" s="102"/>
      <c r="AA5" s="103">
        <f t="shared" ref="AA5:AA18" si="0">SUM(C5:Z5)</f>
        <v>0</v>
      </c>
      <c r="AB5" s="103">
        <f t="shared" ref="AB5:AB18" si="1">B5-AA5</f>
        <v>0</v>
      </c>
      <c r="AD5" s="90"/>
    </row>
    <row r="6" spans="1:30" x14ac:dyDescent="0.45">
      <c r="A6" s="89" t="s">
        <v>143</v>
      </c>
      <c r="G6" s="99"/>
      <c r="H6" s="99"/>
      <c r="I6" s="99"/>
      <c r="J6" s="99">
        <f>'09-25 Imms'!D13</f>
        <v>0</v>
      </c>
      <c r="K6" s="99">
        <f>'12-25 Imms'!C13</f>
        <v>0</v>
      </c>
      <c r="L6" s="100"/>
      <c r="M6" s="100"/>
      <c r="N6" s="100">
        <f>'09-25 Imms'!E13</f>
        <v>0</v>
      </c>
      <c r="O6" s="100">
        <f>'12-25 Imms'!D13</f>
        <v>0</v>
      </c>
      <c r="P6" s="100">
        <f>'03-26 Imms'!C13</f>
        <v>0</v>
      </c>
      <c r="Q6" s="101"/>
      <c r="R6" s="101">
        <f>'09-25 Imms'!F13</f>
        <v>0</v>
      </c>
      <c r="S6" s="101">
        <f>'12-25 Imms'!E13</f>
        <v>0</v>
      </c>
      <c r="T6" s="101">
        <f>'03-26 Imms'!D13</f>
        <v>0</v>
      </c>
      <c r="U6" s="101">
        <f>'06-26 Imms'!C13</f>
        <v>0</v>
      </c>
      <c r="V6" s="102">
        <f>'09-25 Imms'!G13</f>
        <v>0</v>
      </c>
      <c r="W6" s="102">
        <f>'12-25 Imms'!F13</f>
        <v>0</v>
      </c>
      <c r="X6" s="102">
        <f>'03-26 Imms'!E13</f>
        <v>0</v>
      </c>
      <c r="Y6" s="102">
        <f>'06-26 Imms'!D13</f>
        <v>0</v>
      </c>
      <c r="Z6" s="102"/>
      <c r="AA6" s="103">
        <f t="shared" si="0"/>
        <v>0</v>
      </c>
      <c r="AB6" s="103">
        <f t="shared" si="1"/>
        <v>0</v>
      </c>
    </row>
    <row r="7" spans="1:30" x14ac:dyDescent="0.45">
      <c r="A7" s="89" t="s">
        <v>3</v>
      </c>
      <c r="G7" s="99"/>
      <c r="H7" s="99"/>
      <c r="I7" s="99"/>
      <c r="J7" s="99">
        <f>'09-25 Imms'!D14</f>
        <v>0</v>
      </c>
      <c r="K7" s="99">
        <f>'12-25 Imms'!C14</f>
        <v>0</v>
      </c>
      <c r="L7" s="100"/>
      <c r="M7" s="100"/>
      <c r="N7" s="100">
        <f>'09-25 Imms'!E14</f>
        <v>0</v>
      </c>
      <c r="O7" s="100">
        <f>'12-25 Imms'!D14</f>
        <v>0</v>
      </c>
      <c r="P7" s="100">
        <f>'03-26 Imms'!C14</f>
        <v>0</v>
      </c>
      <c r="Q7" s="101"/>
      <c r="R7" s="101">
        <f>'09-25 Imms'!F14</f>
        <v>0</v>
      </c>
      <c r="S7" s="101">
        <f>'12-25 Imms'!E14</f>
        <v>0</v>
      </c>
      <c r="T7" s="101">
        <f>'03-26 Imms'!D14</f>
        <v>0</v>
      </c>
      <c r="U7" s="101">
        <f>'06-26 Imms'!C14</f>
        <v>0</v>
      </c>
      <c r="V7" s="102">
        <f>'09-25 Imms'!G14</f>
        <v>0</v>
      </c>
      <c r="W7" s="102">
        <f>'12-25 Imms'!F14</f>
        <v>0</v>
      </c>
      <c r="X7" s="102">
        <f>'03-26 Imms'!E14</f>
        <v>0</v>
      </c>
      <c r="Y7" s="102">
        <f>'06-26 Imms'!D14</f>
        <v>0</v>
      </c>
      <c r="Z7" s="102"/>
      <c r="AA7" s="103">
        <f t="shared" si="0"/>
        <v>0</v>
      </c>
      <c r="AB7" s="103">
        <f t="shared" si="1"/>
        <v>0</v>
      </c>
    </row>
    <row r="8" spans="1:30" x14ac:dyDescent="0.45">
      <c r="A8" s="89" t="s">
        <v>2</v>
      </c>
      <c r="G8" s="99"/>
      <c r="H8" s="99"/>
      <c r="I8" s="99"/>
      <c r="J8" s="99">
        <f>'09-25 Imms'!D15</f>
        <v>0</v>
      </c>
      <c r="K8" s="99">
        <f>'12-25 Imms'!C15</f>
        <v>0</v>
      </c>
      <c r="L8" s="100"/>
      <c r="M8" s="100"/>
      <c r="N8" s="100">
        <f>'09-25 Imms'!E15</f>
        <v>0</v>
      </c>
      <c r="O8" s="100">
        <f>'12-25 Imms'!D15</f>
        <v>0</v>
      </c>
      <c r="P8" s="100">
        <f>'03-26 Imms'!C15</f>
        <v>0</v>
      </c>
      <c r="Q8" s="101"/>
      <c r="R8" s="101">
        <f>'09-25 Imms'!F15</f>
        <v>0</v>
      </c>
      <c r="S8" s="101">
        <f>'12-25 Imms'!E15</f>
        <v>0</v>
      </c>
      <c r="T8" s="101">
        <f>'03-26 Imms'!D15</f>
        <v>0</v>
      </c>
      <c r="U8" s="101">
        <f>'06-26 Imms'!C15</f>
        <v>0</v>
      </c>
      <c r="V8" s="102">
        <f>'09-25 Imms'!G15</f>
        <v>0</v>
      </c>
      <c r="W8" s="102">
        <f>'12-25 Imms'!F15</f>
        <v>0</v>
      </c>
      <c r="X8" s="102">
        <f>'03-26 Imms'!E15</f>
        <v>0</v>
      </c>
      <c r="Y8" s="102">
        <f>'06-26 Imms'!D15</f>
        <v>0</v>
      </c>
      <c r="Z8" s="102"/>
      <c r="AA8" s="103">
        <f t="shared" si="0"/>
        <v>0</v>
      </c>
      <c r="AB8" s="103">
        <f t="shared" si="1"/>
        <v>0</v>
      </c>
    </row>
    <row r="9" spans="1:30" x14ac:dyDescent="0.45">
      <c r="A9" s="89" t="s">
        <v>88</v>
      </c>
      <c r="G9" s="99"/>
      <c r="H9" s="99"/>
      <c r="I9" s="99"/>
      <c r="J9" s="99">
        <f>'09-25 Imms'!D16</f>
        <v>0</v>
      </c>
      <c r="K9" s="99">
        <f>'12-25 Imms'!C16</f>
        <v>0</v>
      </c>
      <c r="L9" s="100"/>
      <c r="M9" s="100"/>
      <c r="N9" s="100">
        <f>'09-25 Imms'!E16</f>
        <v>0</v>
      </c>
      <c r="O9" s="100">
        <f>'12-25 Imms'!D16</f>
        <v>0</v>
      </c>
      <c r="P9" s="100">
        <f>'03-26 Imms'!C16</f>
        <v>0</v>
      </c>
      <c r="Q9" s="101"/>
      <c r="R9" s="101">
        <f>'09-25 Imms'!F16</f>
        <v>0</v>
      </c>
      <c r="S9" s="101">
        <f>'12-25 Imms'!E16</f>
        <v>0</v>
      </c>
      <c r="T9" s="101">
        <f>'03-26 Imms'!D16</f>
        <v>0</v>
      </c>
      <c r="U9" s="101">
        <f>'06-26 Imms'!C16</f>
        <v>0</v>
      </c>
      <c r="V9" s="102">
        <f>'09-25 Imms'!G16</f>
        <v>0</v>
      </c>
      <c r="W9" s="102">
        <f>'12-25 Imms'!F16</f>
        <v>0</v>
      </c>
      <c r="X9" s="102">
        <f>'03-26 Imms'!E16</f>
        <v>0</v>
      </c>
      <c r="Y9" s="102">
        <f>'06-26 Imms'!D16</f>
        <v>0</v>
      </c>
      <c r="Z9" s="102"/>
      <c r="AA9" s="103">
        <f t="shared" si="0"/>
        <v>0</v>
      </c>
      <c r="AB9" s="103">
        <f t="shared" si="1"/>
        <v>0</v>
      </c>
    </row>
    <row r="10" spans="1:30" x14ac:dyDescent="0.45">
      <c r="A10" s="89" t="s">
        <v>145</v>
      </c>
      <c r="G10" s="99"/>
      <c r="H10" s="99"/>
      <c r="I10" s="99"/>
      <c r="J10" s="99">
        <f>'09-25 Imms'!D17</f>
        <v>0</v>
      </c>
      <c r="K10" s="99">
        <f>'12-25 Imms'!C17</f>
        <v>0</v>
      </c>
      <c r="L10" s="100"/>
      <c r="M10" s="100"/>
      <c r="N10" s="100">
        <f>'09-25 Imms'!E17</f>
        <v>0</v>
      </c>
      <c r="O10" s="100">
        <f>'12-25 Imms'!D17</f>
        <v>0</v>
      </c>
      <c r="P10" s="100">
        <f>'03-26 Imms'!C17</f>
        <v>0</v>
      </c>
      <c r="Q10" s="101"/>
      <c r="R10" s="101">
        <f>'09-25 Imms'!F17</f>
        <v>0</v>
      </c>
      <c r="S10" s="101">
        <f>'12-25 Imms'!E17</f>
        <v>0</v>
      </c>
      <c r="T10" s="101">
        <f>'03-26 Imms'!D17</f>
        <v>0</v>
      </c>
      <c r="U10" s="101">
        <f>'06-26 Imms'!C17</f>
        <v>0</v>
      </c>
      <c r="V10" s="102">
        <f>'09-25 Imms'!G17</f>
        <v>0</v>
      </c>
      <c r="W10" s="102">
        <f>'12-25 Imms'!F17</f>
        <v>0</v>
      </c>
      <c r="X10" s="102">
        <f>'03-26 Imms'!E17</f>
        <v>0</v>
      </c>
      <c r="Y10" s="102">
        <f>'06-26 Imms'!D17</f>
        <v>0</v>
      </c>
      <c r="Z10" s="102"/>
      <c r="AA10" s="103">
        <f t="shared" si="0"/>
        <v>0</v>
      </c>
      <c r="AB10" s="103">
        <f t="shared" si="1"/>
        <v>0</v>
      </c>
    </row>
    <row r="11" spans="1:30" x14ac:dyDescent="0.45">
      <c r="A11" s="89" t="s">
        <v>134</v>
      </c>
      <c r="G11" s="99"/>
      <c r="H11" s="99"/>
      <c r="I11" s="99"/>
      <c r="J11" s="99">
        <f>'09-25 Imms'!D18</f>
        <v>0</v>
      </c>
      <c r="K11" s="99">
        <f>'12-25 Imms'!C18</f>
        <v>0</v>
      </c>
      <c r="L11" s="100"/>
      <c r="M11" s="100"/>
      <c r="N11" s="100">
        <f>'09-25 Imms'!E18</f>
        <v>0</v>
      </c>
      <c r="O11" s="100">
        <f>'12-25 Imms'!D18</f>
        <v>0</v>
      </c>
      <c r="P11" s="100">
        <f>'03-26 Imms'!C18</f>
        <v>0</v>
      </c>
      <c r="Q11" s="101"/>
      <c r="R11" s="101">
        <f>'09-25 Imms'!F18</f>
        <v>0</v>
      </c>
      <c r="S11" s="101">
        <f>'12-25 Imms'!E18</f>
        <v>0</v>
      </c>
      <c r="T11" s="101">
        <f>'03-26 Imms'!D18</f>
        <v>0</v>
      </c>
      <c r="U11" s="101">
        <f>'06-26 Imms'!C18</f>
        <v>0</v>
      </c>
      <c r="V11" s="102">
        <f>'09-25 Imms'!G18</f>
        <v>0</v>
      </c>
      <c r="W11" s="102">
        <f>'12-25 Imms'!F18</f>
        <v>0</v>
      </c>
      <c r="X11" s="102">
        <f>'03-26 Imms'!E18</f>
        <v>0</v>
      </c>
      <c r="Y11" s="102">
        <f>'06-26 Imms'!D18</f>
        <v>0</v>
      </c>
      <c r="Z11" s="102"/>
      <c r="AA11" s="103">
        <f t="shared" si="0"/>
        <v>0</v>
      </c>
      <c r="AB11" s="103">
        <f t="shared" si="1"/>
        <v>0</v>
      </c>
    </row>
    <row r="12" spans="1:30" x14ac:dyDescent="0.45">
      <c r="A12" s="89" t="s">
        <v>146</v>
      </c>
      <c r="G12" s="99"/>
      <c r="H12" s="99"/>
      <c r="I12" s="99"/>
      <c r="J12" s="99">
        <f>'09-25 Imms'!D22</f>
        <v>0</v>
      </c>
      <c r="K12" s="99">
        <f>'12-25 Imms'!C22</f>
        <v>0</v>
      </c>
      <c r="L12" s="100"/>
      <c r="M12" s="100"/>
      <c r="N12" s="100">
        <f>'09-25 Imms'!E22</f>
        <v>0</v>
      </c>
      <c r="O12" s="100">
        <f>'12-25 Imms'!D22</f>
        <v>0</v>
      </c>
      <c r="P12" s="100">
        <f>'03-26 Imms'!C22</f>
        <v>0</v>
      </c>
      <c r="Q12" s="101"/>
      <c r="R12" s="101">
        <f>'09-25 Imms'!F22</f>
        <v>0</v>
      </c>
      <c r="S12" s="101">
        <f>'12-25 Imms'!E22</f>
        <v>0</v>
      </c>
      <c r="T12" s="101">
        <f>'03-26 Imms'!D22</f>
        <v>0</v>
      </c>
      <c r="U12" s="101">
        <f>'06-26 Imms'!C22</f>
        <v>0</v>
      </c>
      <c r="V12" s="102">
        <f>'09-25 Imms'!G22</f>
        <v>0</v>
      </c>
      <c r="W12" s="102">
        <f>'12-25 Imms'!F22</f>
        <v>0</v>
      </c>
      <c r="X12" s="102">
        <f>'03-26 Imms'!E22</f>
        <v>0</v>
      </c>
      <c r="Y12" s="102">
        <f>'06-26 Imms'!D22</f>
        <v>0</v>
      </c>
      <c r="Z12" s="102"/>
      <c r="AA12" s="103">
        <f t="shared" si="0"/>
        <v>0</v>
      </c>
      <c r="AB12" s="103">
        <f t="shared" si="1"/>
        <v>0</v>
      </c>
    </row>
    <row r="13" spans="1:30" x14ac:dyDescent="0.45">
      <c r="A13" s="89" t="s">
        <v>147</v>
      </c>
      <c r="G13" s="99"/>
      <c r="H13" s="99"/>
      <c r="I13" s="99"/>
      <c r="J13" s="99">
        <f>'09-25 Imms'!D23</f>
        <v>0</v>
      </c>
      <c r="K13" s="99">
        <f>'12-25 Imms'!C23</f>
        <v>0</v>
      </c>
      <c r="L13" s="100"/>
      <c r="M13" s="100"/>
      <c r="N13" s="100">
        <f>'09-25 Imms'!E23</f>
        <v>0</v>
      </c>
      <c r="O13" s="100">
        <f>'12-25 Imms'!D23</f>
        <v>0</v>
      </c>
      <c r="P13" s="100">
        <f>'03-26 Imms'!C23</f>
        <v>0</v>
      </c>
      <c r="Q13" s="101"/>
      <c r="R13" s="101">
        <f>'09-25 Imms'!F23</f>
        <v>0</v>
      </c>
      <c r="S13" s="101">
        <f>'12-25 Imms'!E23</f>
        <v>0</v>
      </c>
      <c r="T13" s="101">
        <f>'03-26 Imms'!D23</f>
        <v>0</v>
      </c>
      <c r="U13" s="101">
        <f>'06-26 Imms'!C23</f>
        <v>0</v>
      </c>
      <c r="V13" s="102">
        <f>'09-25 Imms'!G23</f>
        <v>0</v>
      </c>
      <c r="W13" s="102">
        <f>'12-25 Imms'!F23</f>
        <v>0</v>
      </c>
      <c r="X13" s="102">
        <f>'03-26 Imms'!E23</f>
        <v>0</v>
      </c>
      <c r="Y13" s="102">
        <f>'06-26 Imms'!D23</f>
        <v>0</v>
      </c>
      <c r="Z13" s="102"/>
      <c r="AA13" s="103">
        <f t="shared" si="0"/>
        <v>0</v>
      </c>
      <c r="AB13" s="103">
        <f t="shared" si="1"/>
        <v>0</v>
      </c>
    </row>
    <row r="14" spans="1:30" x14ac:dyDescent="0.45">
      <c r="A14" s="89" t="s">
        <v>148</v>
      </c>
      <c r="G14" s="99"/>
      <c r="H14" s="99"/>
      <c r="I14" s="99"/>
      <c r="J14" s="99">
        <f>'09-25 Imms'!D24</f>
        <v>0</v>
      </c>
      <c r="K14" s="99">
        <f>'12-25 Imms'!C24</f>
        <v>0</v>
      </c>
      <c r="L14" s="100"/>
      <c r="M14" s="100"/>
      <c r="N14" s="100">
        <f>'09-25 Imms'!E24</f>
        <v>0</v>
      </c>
      <c r="O14" s="100">
        <f>'12-25 Imms'!D24</f>
        <v>0</v>
      </c>
      <c r="P14" s="100">
        <f>'03-26 Imms'!C24</f>
        <v>0</v>
      </c>
      <c r="Q14" s="101"/>
      <c r="R14" s="101">
        <f>'09-25 Imms'!F24</f>
        <v>0</v>
      </c>
      <c r="S14" s="101">
        <f>'12-25 Imms'!E24</f>
        <v>0</v>
      </c>
      <c r="T14" s="101">
        <f>'03-26 Imms'!D24</f>
        <v>0</v>
      </c>
      <c r="U14" s="101">
        <f>'06-26 Imms'!C24</f>
        <v>0</v>
      </c>
      <c r="V14" s="102">
        <f>'09-25 Imms'!G24</f>
        <v>0</v>
      </c>
      <c r="W14" s="102">
        <f>'12-25 Imms'!F24</f>
        <v>0</v>
      </c>
      <c r="X14" s="102">
        <f>'03-26 Imms'!E24</f>
        <v>0</v>
      </c>
      <c r="Y14" s="102">
        <f>'06-26 Imms'!D24</f>
        <v>0</v>
      </c>
      <c r="Z14" s="102"/>
      <c r="AA14" s="103">
        <f t="shared" si="0"/>
        <v>0</v>
      </c>
      <c r="AB14" s="103">
        <f t="shared" si="1"/>
        <v>0</v>
      </c>
    </row>
    <row r="15" spans="1:30" x14ac:dyDescent="0.45">
      <c r="A15" s="89" t="s">
        <v>149</v>
      </c>
      <c r="G15" s="99"/>
      <c r="H15" s="99"/>
      <c r="I15" s="99"/>
      <c r="J15" s="99">
        <f>'09-25 Imms'!D25</f>
        <v>0</v>
      </c>
      <c r="K15" s="99">
        <f>'12-25 Imms'!C25</f>
        <v>0</v>
      </c>
      <c r="L15" s="100"/>
      <c r="M15" s="100"/>
      <c r="N15" s="100">
        <f>'09-25 Imms'!E25</f>
        <v>0</v>
      </c>
      <c r="O15" s="100">
        <f>'12-25 Imms'!D25</f>
        <v>0</v>
      </c>
      <c r="P15" s="100">
        <f>'03-26 Imms'!C25</f>
        <v>0</v>
      </c>
      <c r="Q15" s="101"/>
      <c r="R15" s="101">
        <f>'09-25 Imms'!F25</f>
        <v>0</v>
      </c>
      <c r="S15" s="101">
        <f>'12-25 Imms'!E25</f>
        <v>0</v>
      </c>
      <c r="T15" s="101">
        <f>'03-26 Imms'!D25</f>
        <v>0</v>
      </c>
      <c r="U15" s="101">
        <f>'06-26 Imms'!C25</f>
        <v>0</v>
      </c>
      <c r="V15" s="102">
        <f>'09-25 Imms'!G25</f>
        <v>0</v>
      </c>
      <c r="W15" s="102">
        <f>'12-25 Imms'!F25</f>
        <v>0</v>
      </c>
      <c r="X15" s="102">
        <f>'03-26 Imms'!E25</f>
        <v>0</v>
      </c>
      <c r="Y15" s="102">
        <f>'06-26 Imms'!D25</f>
        <v>0</v>
      </c>
      <c r="Z15" s="102"/>
      <c r="AA15" s="103">
        <f t="shared" si="0"/>
        <v>0</v>
      </c>
      <c r="AB15" s="103">
        <f t="shared" si="1"/>
        <v>0</v>
      </c>
    </row>
    <row r="16" spans="1:30" x14ac:dyDescent="0.45">
      <c r="A16" s="89" t="s">
        <v>150</v>
      </c>
      <c r="G16" s="99"/>
      <c r="H16" s="99"/>
      <c r="I16" s="99"/>
      <c r="J16" s="99">
        <f>'09-25 Imms'!D26</f>
        <v>0</v>
      </c>
      <c r="K16" s="99">
        <f>'12-25 Imms'!C26</f>
        <v>0</v>
      </c>
      <c r="L16" s="100"/>
      <c r="M16" s="100"/>
      <c r="N16" s="100">
        <f>'09-25 Imms'!E26</f>
        <v>0</v>
      </c>
      <c r="O16" s="100">
        <f>'12-25 Imms'!D26</f>
        <v>0</v>
      </c>
      <c r="P16" s="100">
        <f>'03-26 Imms'!C26</f>
        <v>0</v>
      </c>
      <c r="Q16" s="101"/>
      <c r="R16" s="101">
        <f>'09-25 Imms'!F26</f>
        <v>0</v>
      </c>
      <c r="S16" s="101">
        <f>'12-25 Imms'!E26</f>
        <v>0</v>
      </c>
      <c r="T16" s="101">
        <f>'03-26 Imms'!D26</f>
        <v>0</v>
      </c>
      <c r="U16" s="101">
        <f>'06-26 Imms'!C26</f>
        <v>0</v>
      </c>
      <c r="V16" s="102">
        <f>'09-25 Imms'!G26</f>
        <v>0</v>
      </c>
      <c r="W16" s="102">
        <f>'12-25 Imms'!F26</f>
        <v>0</v>
      </c>
      <c r="X16" s="102">
        <f>'03-26 Imms'!E26</f>
        <v>0</v>
      </c>
      <c r="Y16" s="102">
        <f>'06-26 Imms'!D26</f>
        <v>0</v>
      </c>
      <c r="Z16" s="102"/>
      <c r="AA16" s="103">
        <f t="shared" si="0"/>
        <v>0</v>
      </c>
      <c r="AB16" s="103">
        <f t="shared" si="1"/>
        <v>0</v>
      </c>
    </row>
    <row r="17" spans="1:28" x14ac:dyDescent="0.45">
      <c r="G17" s="99"/>
      <c r="H17" s="99"/>
      <c r="I17" s="99"/>
      <c r="J17" s="99"/>
      <c r="K17" s="99"/>
      <c r="L17" s="100"/>
      <c r="M17" s="100"/>
      <c r="N17" s="100"/>
      <c r="O17" s="100"/>
      <c r="P17" s="100"/>
      <c r="Q17" s="101"/>
      <c r="R17" s="101"/>
      <c r="S17" s="101"/>
      <c r="T17" s="101"/>
      <c r="U17" s="101"/>
      <c r="V17" s="102"/>
      <c r="W17" s="102"/>
      <c r="X17" s="102"/>
      <c r="Y17" s="102"/>
      <c r="Z17" s="102"/>
      <c r="AA17" s="103">
        <f t="shared" si="0"/>
        <v>0</v>
      </c>
      <c r="AB17" s="103">
        <f t="shared" si="1"/>
        <v>0</v>
      </c>
    </row>
    <row r="18" spans="1:28" ht="14.1" thickBot="1" x14ac:dyDescent="0.5">
      <c r="A18" s="89" t="s">
        <v>152</v>
      </c>
      <c r="C18" s="103">
        <f>SUM(C24:C36)</f>
        <v>0</v>
      </c>
      <c r="D18" s="103">
        <f t="shared" ref="D18:Z18" si="2">SUM(D24:D36)</f>
        <v>0</v>
      </c>
      <c r="E18" s="103">
        <f t="shared" si="2"/>
        <v>0</v>
      </c>
      <c r="F18" s="103">
        <f t="shared" si="2"/>
        <v>0</v>
      </c>
      <c r="G18" s="103">
        <f t="shared" si="2"/>
        <v>0</v>
      </c>
      <c r="H18" s="103">
        <f t="shared" si="2"/>
        <v>0</v>
      </c>
      <c r="I18" s="103">
        <f t="shared" si="2"/>
        <v>0</v>
      </c>
      <c r="J18" s="103">
        <f t="shared" si="2"/>
        <v>0</v>
      </c>
      <c r="K18" s="103">
        <f t="shared" si="2"/>
        <v>0</v>
      </c>
      <c r="L18" s="103">
        <f t="shared" si="2"/>
        <v>0</v>
      </c>
      <c r="M18" s="103">
        <f t="shared" si="2"/>
        <v>0</v>
      </c>
      <c r="N18" s="103">
        <f t="shared" si="2"/>
        <v>0</v>
      </c>
      <c r="O18" s="103">
        <f t="shared" si="2"/>
        <v>0</v>
      </c>
      <c r="P18" s="103">
        <f t="shared" si="2"/>
        <v>0</v>
      </c>
      <c r="Q18" s="103">
        <f t="shared" si="2"/>
        <v>0</v>
      </c>
      <c r="R18" s="103">
        <f t="shared" si="2"/>
        <v>0</v>
      </c>
      <c r="S18" s="103">
        <f t="shared" si="2"/>
        <v>0</v>
      </c>
      <c r="T18" s="103">
        <f t="shared" si="2"/>
        <v>0</v>
      </c>
      <c r="U18" s="103">
        <f t="shared" si="2"/>
        <v>0</v>
      </c>
      <c r="V18" s="103">
        <f t="shared" si="2"/>
        <v>0</v>
      </c>
      <c r="W18" s="103">
        <f t="shared" si="2"/>
        <v>0</v>
      </c>
      <c r="X18" s="103">
        <f t="shared" si="2"/>
        <v>0</v>
      </c>
      <c r="Y18" s="103">
        <f t="shared" si="2"/>
        <v>0</v>
      </c>
      <c r="Z18" s="103">
        <f t="shared" si="2"/>
        <v>0</v>
      </c>
      <c r="AA18" s="103">
        <f t="shared" si="0"/>
        <v>0</v>
      </c>
      <c r="AB18" s="103">
        <f t="shared" si="1"/>
        <v>0</v>
      </c>
    </row>
    <row r="19" spans="1:28" ht="14.1" thickTop="1" x14ac:dyDescent="0.45">
      <c r="A19" s="89" t="s">
        <v>153</v>
      </c>
      <c r="B19" s="104">
        <f>SUM(B5:B18)</f>
        <v>0</v>
      </c>
      <c r="C19" s="104">
        <f t="shared" ref="C19:AB19" si="3">SUM(C5:C18)</f>
        <v>0</v>
      </c>
      <c r="D19" s="104">
        <f t="shared" si="3"/>
        <v>0</v>
      </c>
      <c r="E19" s="104">
        <f t="shared" si="3"/>
        <v>0</v>
      </c>
      <c r="F19" s="104">
        <f t="shared" si="3"/>
        <v>0</v>
      </c>
      <c r="G19" s="104">
        <f t="shared" si="3"/>
        <v>0</v>
      </c>
      <c r="H19" s="104">
        <f t="shared" si="3"/>
        <v>0</v>
      </c>
      <c r="I19" s="104">
        <f t="shared" si="3"/>
        <v>0</v>
      </c>
      <c r="J19" s="104">
        <f t="shared" si="3"/>
        <v>0</v>
      </c>
      <c r="K19" s="104">
        <f t="shared" si="3"/>
        <v>0</v>
      </c>
      <c r="L19" s="104">
        <f t="shared" si="3"/>
        <v>0</v>
      </c>
      <c r="M19" s="104">
        <f t="shared" si="3"/>
        <v>0</v>
      </c>
      <c r="N19" s="104">
        <f t="shared" si="3"/>
        <v>0</v>
      </c>
      <c r="O19" s="104">
        <f t="shared" si="3"/>
        <v>0</v>
      </c>
      <c r="P19" s="104">
        <f t="shared" si="3"/>
        <v>0</v>
      </c>
      <c r="Q19" s="104">
        <f t="shared" si="3"/>
        <v>0</v>
      </c>
      <c r="R19" s="104">
        <f t="shared" si="3"/>
        <v>0</v>
      </c>
      <c r="S19" s="104">
        <f t="shared" si="3"/>
        <v>0</v>
      </c>
      <c r="T19" s="104">
        <f t="shared" si="3"/>
        <v>0</v>
      </c>
      <c r="U19" s="104">
        <f t="shared" si="3"/>
        <v>0</v>
      </c>
      <c r="V19" s="104">
        <f t="shared" si="3"/>
        <v>0</v>
      </c>
      <c r="W19" s="104">
        <f t="shared" si="3"/>
        <v>0</v>
      </c>
      <c r="X19" s="104">
        <f t="shared" si="3"/>
        <v>0</v>
      </c>
      <c r="Y19" s="104">
        <f t="shared" si="3"/>
        <v>0</v>
      </c>
      <c r="Z19" s="104">
        <f t="shared" si="3"/>
        <v>0</v>
      </c>
      <c r="AA19" s="104">
        <f t="shared" si="3"/>
        <v>0</v>
      </c>
      <c r="AB19" s="104">
        <f t="shared" si="3"/>
        <v>0</v>
      </c>
    </row>
    <row r="20" spans="1:28" x14ac:dyDescent="0.45">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row>
    <row r="21" spans="1:28" ht="14.1" x14ac:dyDescent="0.5">
      <c r="A21" s="105" t="s">
        <v>163</v>
      </c>
    </row>
    <row r="22" spans="1:28" x14ac:dyDescent="0.45">
      <c r="A22" s="89" t="s">
        <v>155</v>
      </c>
      <c r="C22" s="106">
        <v>0.1</v>
      </c>
    </row>
    <row r="24" spans="1:28" x14ac:dyDescent="0.45">
      <c r="A24" s="89" t="s">
        <v>142</v>
      </c>
      <c r="B24" s="107"/>
      <c r="C24" s="103">
        <f t="shared" ref="C24:Z24" si="4">ROUND(C5*$C$22,2)</f>
        <v>0</v>
      </c>
      <c r="D24" s="103">
        <f t="shared" si="4"/>
        <v>0</v>
      </c>
      <c r="E24" s="103">
        <f t="shared" si="4"/>
        <v>0</v>
      </c>
      <c r="F24" s="103">
        <f t="shared" si="4"/>
        <v>0</v>
      </c>
      <c r="G24" s="103">
        <f t="shared" si="4"/>
        <v>0</v>
      </c>
      <c r="H24" s="103">
        <f t="shared" si="4"/>
        <v>0</v>
      </c>
      <c r="I24" s="103">
        <f t="shared" si="4"/>
        <v>0</v>
      </c>
      <c r="J24" s="103">
        <f t="shared" si="4"/>
        <v>0</v>
      </c>
      <c r="K24" s="103">
        <f t="shared" si="4"/>
        <v>0</v>
      </c>
      <c r="L24" s="103">
        <f t="shared" si="4"/>
        <v>0</v>
      </c>
      <c r="M24" s="103">
        <f t="shared" si="4"/>
        <v>0</v>
      </c>
      <c r="N24" s="103">
        <f t="shared" si="4"/>
        <v>0</v>
      </c>
      <c r="O24" s="103">
        <f t="shared" si="4"/>
        <v>0</v>
      </c>
      <c r="P24" s="103">
        <f t="shared" si="4"/>
        <v>0</v>
      </c>
      <c r="Q24" s="103">
        <f t="shared" si="4"/>
        <v>0</v>
      </c>
      <c r="R24" s="103">
        <f t="shared" si="4"/>
        <v>0</v>
      </c>
      <c r="S24" s="103">
        <f t="shared" si="4"/>
        <v>0</v>
      </c>
      <c r="T24" s="103">
        <f t="shared" si="4"/>
        <v>0</v>
      </c>
      <c r="U24" s="103">
        <f t="shared" si="4"/>
        <v>0</v>
      </c>
      <c r="V24" s="103">
        <f t="shared" si="4"/>
        <v>0</v>
      </c>
      <c r="W24" s="103">
        <f t="shared" si="4"/>
        <v>0</v>
      </c>
      <c r="X24" s="103">
        <f t="shared" si="4"/>
        <v>0</v>
      </c>
      <c r="Y24" s="103">
        <f t="shared" si="4"/>
        <v>0</v>
      </c>
      <c r="Z24" s="103">
        <f t="shared" si="4"/>
        <v>0</v>
      </c>
      <c r="AA24" s="103">
        <f t="shared" ref="AA24:AA36" si="5">SUM(C24:Z24)</f>
        <v>0</v>
      </c>
    </row>
    <row r="25" spans="1:28" x14ac:dyDescent="0.45">
      <c r="A25" s="89" t="s">
        <v>143</v>
      </c>
      <c r="B25" s="107"/>
      <c r="C25" s="103">
        <f t="shared" ref="C25:Z25" si="6">ROUND(C6*$C$22,2)</f>
        <v>0</v>
      </c>
      <c r="D25" s="103">
        <f t="shared" si="6"/>
        <v>0</v>
      </c>
      <c r="E25" s="103">
        <f t="shared" si="6"/>
        <v>0</v>
      </c>
      <c r="F25" s="103">
        <f t="shared" si="6"/>
        <v>0</v>
      </c>
      <c r="G25" s="103">
        <f t="shared" si="6"/>
        <v>0</v>
      </c>
      <c r="H25" s="103">
        <f t="shared" si="6"/>
        <v>0</v>
      </c>
      <c r="I25" s="103">
        <f t="shared" si="6"/>
        <v>0</v>
      </c>
      <c r="J25" s="103">
        <f t="shared" si="6"/>
        <v>0</v>
      </c>
      <c r="K25" s="103">
        <f t="shared" si="6"/>
        <v>0</v>
      </c>
      <c r="L25" s="103">
        <f t="shared" si="6"/>
        <v>0</v>
      </c>
      <c r="M25" s="103">
        <f t="shared" si="6"/>
        <v>0</v>
      </c>
      <c r="N25" s="103">
        <f t="shared" si="6"/>
        <v>0</v>
      </c>
      <c r="O25" s="103">
        <f t="shared" si="6"/>
        <v>0</v>
      </c>
      <c r="P25" s="103">
        <f t="shared" si="6"/>
        <v>0</v>
      </c>
      <c r="Q25" s="103">
        <f t="shared" si="6"/>
        <v>0</v>
      </c>
      <c r="R25" s="103">
        <f t="shared" si="6"/>
        <v>0</v>
      </c>
      <c r="S25" s="103">
        <f t="shared" si="6"/>
        <v>0</v>
      </c>
      <c r="T25" s="103">
        <f t="shared" si="6"/>
        <v>0</v>
      </c>
      <c r="U25" s="103">
        <f t="shared" si="6"/>
        <v>0</v>
      </c>
      <c r="V25" s="103">
        <f t="shared" si="6"/>
        <v>0</v>
      </c>
      <c r="W25" s="103">
        <f t="shared" si="6"/>
        <v>0</v>
      </c>
      <c r="X25" s="103">
        <f t="shared" si="6"/>
        <v>0</v>
      </c>
      <c r="Y25" s="103">
        <f t="shared" si="6"/>
        <v>0</v>
      </c>
      <c r="Z25" s="103">
        <f t="shared" si="6"/>
        <v>0</v>
      </c>
      <c r="AA25" s="103">
        <f t="shared" si="5"/>
        <v>0</v>
      </c>
    </row>
    <row r="26" spans="1:28" x14ac:dyDescent="0.45">
      <c r="A26" s="89" t="s">
        <v>3</v>
      </c>
      <c r="B26" s="107"/>
      <c r="C26" s="103">
        <f t="shared" ref="C26:Z26" si="7">ROUND(C7*$C$22,2)</f>
        <v>0</v>
      </c>
      <c r="D26" s="103">
        <f t="shared" si="7"/>
        <v>0</v>
      </c>
      <c r="E26" s="103">
        <f t="shared" si="7"/>
        <v>0</v>
      </c>
      <c r="F26" s="103">
        <f t="shared" si="7"/>
        <v>0</v>
      </c>
      <c r="G26" s="103">
        <f t="shared" si="7"/>
        <v>0</v>
      </c>
      <c r="H26" s="103">
        <f t="shared" si="7"/>
        <v>0</v>
      </c>
      <c r="I26" s="103">
        <f t="shared" si="7"/>
        <v>0</v>
      </c>
      <c r="J26" s="103">
        <f t="shared" si="7"/>
        <v>0</v>
      </c>
      <c r="K26" s="103">
        <f t="shared" si="7"/>
        <v>0</v>
      </c>
      <c r="L26" s="103">
        <f t="shared" si="7"/>
        <v>0</v>
      </c>
      <c r="M26" s="103">
        <f t="shared" si="7"/>
        <v>0</v>
      </c>
      <c r="N26" s="103">
        <f t="shared" si="7"/>
        <v>0</v>
      </c>
      <c r="O26" s="103">
        <f t="shared" si="7"/>
        <v>0</v>
      </c>
      <c r="P26" s="103">
        <f t="shared" si="7"/>
        <v>0</v>
      </c>
      <c r="Q26" s="103">
        <f t="shared" si="7"/>
        <v>0</v>
      </c>
      <c r="R26" s="103">
        <f t="shared" si="7"/>
        <v>0</v>
      </c>
      <c r="S26" s="103">
        <f t="shared" si="7"/>
        <v>0</v>
      </c>
      <c r="T26" s="103">
        <f t="shared" si="7"/>
        <v>0</v>
      </c>
      <c r="U26" s="103">
        <f t="shared" si="7"/>
        <v>0</v>
      </c>
      <c r="V26" s="103">
        <f t="shared" si="7"/>
        <v>0</v>
      </c>
      <c r="W26" s="103">
        <f t="shared" si="7"/>
        <v>0</v>
      </c>
      <c r="X26" s="103">
        <f t="shared" si="7"/>
        <v>0</v>
      </c>
      <c r="Y26" s="103">
        <f t="shared" si="7"/>
        <v>0</v>
      </c>
      <c r="Z26" s="103">
        <f t="shared" si="7"/>
        <v>0</v>
      </c>
      <c r="AA26" s="103">
        <f t="shared" si="5"/>
        <v>0</v>
      </c>
    </row>
    <row r="27" spans="1:28" x14ac:dyDescent="0.45">
      <c r="A27" s="89" t="s">
        <v>144</v>
      </c>
      <c r="B27" s="107"/>
      <c r="C27" s="103">
        <f t="shared" ref="C27:Z27" si="8">ROUND(C8*$C$22,2)</f>
        <v>0</v>
      </c>
      <c r="D27" s="103">
        <f t="shared" si="8"/>
        <v>0</v>
      </c>
      <c r="E27" s="103">
        <f t="shared" si="8"/>
        <v>0</v>
      </c>
      <c r="F27" s="103">
        <f t="shared" si="8"/>
        <v>0</v>
      </c>
      <c r="G27" s="103">
        <f t="shared" si="8"/>
        <v>0</v>
      </c>
      <c r="H27" s="103">
        <f t="shared" si="8"/>
        <v>0</v>
      </c>
      <c r="I27" s="103">
        <f t="shared" si="8"/>
        <v>0</v>
      </c>
      <c r="J27" s="103">
        <f t="shared" si="8"/>
        <v>0</v>
      </c>
      <c r="K27" s="103">
        <f t="shared" si="8"/>
        <v>0</v>
      </c>
      <c r="L27" s="103">
        <f t="shared" si="8"/>
        <v>0</v>
      </c>
      <c r="M27" s="103">
        <f t="shared" si="8"/>
        <v>0</v>
      </c>
      <c r="N27" s="103">
        <f t="shared" si="8"/>
        <v>0</v>
      </c>
      <c r="O27" s="103">
        <f t="shared" si="8"/>
        <v>0</v>
      </c>
      <c r="P27" s="103">
        <f t="shared" si="8"/>
        <v>0</v>
      </c>
      <c r="Q27" s="103">
        <f t="shared" si="8"/>
        <v>0</v>
      </c>
      <c r="R27" s="103">
        <f t="shared" si="8"/>
        <v>0</v>
      </c>
      <c r="S27" s="103">
        <f t="shared" si="8"/>
        <v>0</v>
      </c>
      <c r="T27" s="103">
        <f t="shared" si="8"/>
        <v>0</v>
      </c>
      <c r="U27" s="103">
        <f t="shared" si="8"/>
        <v>0</v>
      </c>
      <c r="V27" s="103">
        <f t="shared" si="8"/>
        <v>0</v>
      </c>
      <c r="W27" s="103">
        <f t="shared" si="8"/>
        <v>0</v>
      </c>
      <c r="X27" s="103">
        <f t="shared" si="8"/>
        <v>0</v>
      </c>
      <c r="Y27" s="103">
        <f t="shared" si="8"/>
        <v>0</v>
      </c>
      <c r="Z27" s="103">
        <f t="shared" si="8"/>
        <v>0</v>
      </c>
      <c r="AA27" s="103">
        <f t="shared" si="5"/>
        <v>0</v>
      </c>
    </row>
    <row r="28" spans="1:28" x14ac:dyDescent="0.45">
      <c r="A28" s="89" t="s">
        <v>2</v>
      </c>
      <c r="B28" s="107"/>
      <c r="C28" s="103">
        <f t="shared" ref="C28:Z28" si="9">ROUND(C9*$C$22,2)</f>
        <v>0</v>
      </c>
      <c r="D28" s="103">
        <f t="shared" si="9"/>
        <v>0</v>
      </c>
      <c r="E28" s="103">
        <f t="shared" si="9"/>
        <v>0</v>
      </c>
      <c r="F28" s="103">
        <f t="shared" si="9"/>
        <v>0</v>
      </c>
      <c r="G28" s="103">
        <f t="shared" si="9"/>
        <v>0</v>
      </c>
      <c r="H28" s="103">
        <f t="shared" si="9"/>
        <v>0</v>
      </c>
      <c r="I28" s="103">
        <f t="shared" si="9"/>
        <v>0</v>
      </c>
      <c r="J28" s="103">
        <f t="shared" si="9"/>
        <v>0</v>
      </c>
      <c r="K28" s="103">
        <f t="shared" si="9"/>
        <v>0</v>
      </c>
      <c r="L28" s="103">
        <f t="shared" si="9"/>
        <v>0</v>
      </c>
      <c r="M28" s="103">
        <f t="shared" si="9"/>
        <v>0</v>
      </c>
      <c r="N28" s="103">
        <f t="shared" si="9"/>
        <v>0</v>
      </c>
      <c r="O28" s="103">
        <f t="shared" si="9"/>
        <v>0</v>
      </c>
      <c r="P28" s="103">
        <f t="shared" si="9"/>
        <v>0</v>
      </c>
      <c r="Q28" s="103">
        <f t="shared" si="9"/>
        <v>0</v>
      </c>
      <c r="R28" s="103">
        <f t="shared" si="9"/>
        <v>0</v>
      </c>
      <c r="S28" s="103">
        <f t="shared" si="9"/>
        <v>0</v>
      </c>
      <c r="T28" s="103">
        <f t="shared" si="9"/>
        <v>0</v>
      </c>
      <c r="U28" s="103">
        <f t="shared" si="9"/>
        <v>0</v>
      </c>
      <c r="V28" s="103">
        <f t="shared" si="9"/>
        <v>0</v>
      </c>
      <c r="W28" s="103">
        <f t="shared" si="9"/>
        <v>0</v>
      </c>
      <c r="X28" s="103">
        <f t="shared" si="9"/>
        <v>0</v>
      </c>
      <c r="Y28" s="103">
        <f t="shared" si="9"/>
        <v>0</v>
      </c>
      <c r="Z28" s="103">
        <f t="shared" si="9"/>
        <v>0</v>
      </c>
      <c r="AA28" s="103">
        <f t="shared" si="5"/>
        <v>0</v>
      </c>
    </row>
    <row r="29" spans="1:28" x14ac:dyDescent="0.45">
      <c r="A29" s="89" t="s">
        <v>134</v>
      </c>
      <c r="C29" s="103">
        <f t="shared" ref="C29:Z29" si="10">ROUND(C10*$C$22,2)</f>
        <v>0</v>
      </c>
      <c r="D29" s="103">
        <f t="shared" si="10"/>
        <v>0</v>
      </c>
      <c r="E29" s="103">
        <f t="shared" si="10"/>
        <v>0</v>
      </c>
      <c r="F29" s="103">
        <f t="shared" si="10"/>
        <v>0</v>
      </c>
      <c r="G29" s="103">
        <f t="shared" si="10"/>
        <v>0</v>
      </c>
      <c r="H29" s="103">
        <f t="shared" si="10"/>
        <v>0</v>
      </c>
      <c r="I29" s="103">
        <f t="shared" si="10"/>
        <v>0</v>
      </c>
      <c r="J29" s="103">
        <f t="shared" si="10"/>
        <v>0</v>
      </c>
      <c r="K29" s="103">
        <f t="shared" si="10"/>
        <v>0</v>
      </c>
      <c r="L29" s="103">
        <f t="shared" si="10"/>
        <v>0</v>
      </c>
      <c r="M29" s="103">
        <f t="shared" si="10"/>
        <v>0</v>
      </c>
      <c r="N29" s="103">
        <f t="shared" si="10"/>
        <v>0</v>
      </c>
      <c r="O29" s="103">
        <f t="shared" si="10"/>
        <v>0</v>
      </c>
      <c r="P29" s="103">
        <f t="shared" si="10"/>
        <v>0</v>
      </c>
      <c r="Q29" s="103">
        <f t="shared" si="10"/>
        <v>0</v>
      </c>
      <c r="R29" s="103">
        <f t="shared" si="10"/>
        <v>0</v>
      </c>
      <c r="S29" s="103">
        <f t="shared" si="10"/>
        <v>0</v>
      </c>
      <c r="T29" s="103">
        <f t="shared" si="10"/>
        <v>0</v>
      </c>
      <c r="U29" s="103">
        <f t="shared" si="10"/>
        <v>0</v>
      </c>
      <c r="V29" s="103">
        <f t="shared" si="10"/>
        <v>0</v>
      </c>
      <c r="W29" s="103">
        <f t="shared" si="10"/>
        <v>0</v>
      </c>
      <c r="X29" s="103">
        <f t="shared" si="10"/>
        <v>0</v>
      </c>
      <c r="Y29" s="103">
        <f t="shared" si="10"/>
        <v>0</v>
      </c>
      <c r="Z29" s="103">
        <f t="shared" si="10"/>
        <v>0</v>
      </c>
      <c r="AA29" s="103">
        <f t="shared" si="5"/>
        <v>0</v>
      </c>
    </row>
    <row r="30" spans="1:28" x14ac:dyDescent="0.45">
      <c r="A30" s="89" t="s">
        <v>156</v>
      </c>
      <c r="C30" s="103">
        <v>0</v>
      </c>
      <c r="D30" s="103">
        <v>0</v>
      </c>
      <c r="E30" s="103">
        <v>0</v>
      </c>
      <c r="F30" s="103">
        <v>0</v>
      </c>
      <c r="G30" s="103">
        <v>0</v>
      </c>
      <c r="H30" s="103">
        <v>0</v>
      </c>
      <c r="I30" s="103">
        <v>0</v>
      </c>
      <c r="J30" s="103">
        <v>0</v>
      </c>
      <c r="K30" s="103">
        <v>0</v>
      </c>
      <c r="L30" s="103">
        <v>0</v>
      </c>
      <c r="M30" s="103">
        <v>0</v>
      </c>
      <c r="N30" s="103">
        <v>0</v>
      </c>
      <c r="O30" s="103">
        <v>0</v>
      </c>
      <c r="P30" s="103">
        <v>0</v>
      </c>
      <c r="Q30" s="103">
        <v>0</v>
      </c>
      <c r="R30" s="103">
        <v>0</v>
      </c>
      <c r="S30" s="103">
        <v>0</v>
      </c>
      <c r="T30" s="103">
        <v>0</v>
      </c>
      <c r="U30" s="103">
        <v>0</v>
      </c>
      <c r="V30" s="103">
        <v>0</v>
      </c>
      <c r="W30" s="103">
        <v>0</v>
      </c>
      <c r="X30" s="103">
        <v>0</v>
      </c>
      <c r="Y30" s="103">
        <v>0</v>
      </c>
      <c r="Z30" s="103">
        <v>0</v>
      </c>
      <c r="AA30" s="103">
        <f t="shared" si="5"/>
        <v>0</v>
      </c>
    </row>
    <row r="31" spans="1:28" x14ac:dyDescent="0.45">
      <c r="A31" s="89" t="s">
        <v>146</v>
      </c>
      <c r="C31" s="103">
        <f>ROUND(IF(C12&lt;25000,C12*$C$22,25000*$C$22),2)</f>
        <v>0</v>
      </c>
      <c r="D31" s="103">
        <f>ROUND(IF(SUM($C12:D12)&lt;25000,D12*$C$22,(25000*$C$22)-C31),2)</f>
        <v>0</v>
      </c>
      <c r="E31" s="103">
        <f>ROUND(IF(SUM($C12:E12)&lt;25000,E12*$C$22,(25000*$C$22)-SUM($C31:D31)),2)</f>
        <v>0</v>
      </c>
      <c r="F31" s="103">
        <f>ROUND(IF(SUM($C12:F12)&lt;25000,F12*$C$22,(25000*$C$22)-SUM($C31:E31)),2)</f>
        <v>0</v>
      </c>
      <c r="G31" s="103">
        <f>ROUND(IF(SUM($C12:G12)&lt;25000,G12*$C$22,(25000*$C$22)-SUM($C31:F31)),2)</f>
        <v>0</v>
      </c>
      <c r="H31" s="103">
        <f>ROUND(IF(SUM($C12:H12)&lt;25000,H12*$C$22,(25000*$C$22)-SUM($C31:G31)),2)</f>
        <v>0</v>
      </c>
      <c r="I31" s="103">
        <f>ROUND(IF(SUM($C12:I12)&lt;25000,I12*$C$22,(25000*$C$22)-SUM($C31:H31)),2)</f>
        <v>0</v>
      </c>
      <c r="J31" s="103">
        <f>ROUND(IF(SUM($C12:J12)&lt;25000,J12*$C$22,(25000*$C$22)-SUM($C31:I31)),2)</f>
        <v>0</v>
      </c>
      <c r="K31" s="103">
        <f>ROUND(IF(SUM($C12:K12)&lt;25000,K12*$C$22,(25000*$C$22)-SUM($C31:J31)),2)</f>
        <v>0</v>
      </c>
      <c r="L31" s="103">
        <f>ROUND(IF(SUM($C12:L12)&lt;25000,L12*$C$22,(25000*$C$22)-SUM($C31:K31)),2)</f>
        <v>0</v>
      </c>
      <c r="M31" s="103">
        <f>ROUND(IF(SUM($C12:M12)&lt;25000,M12*$C$22,(25000*$C$22)-SUM($C31:L31)),2)</f>
        <v>0</v>
      </c>
      <c r="N31" s="103">
        <f>ROUND(IF(SUM($C12:N12)&lt;25000,N12*$C$22,(25000*$C$22)-SUM($C31:M31)),2)</f>
        <v>0</v>
      </c>
      <c r="O31" s="103">
        <f>ROUND(IF(SUM($C12:O12)&lt;25000,O12*$C$22,(25000*$C$22)-SUM($C31:N31)),2)</f>
        <v>0</v>
      </c>
      <c r="P31" s="103">
        <f>ROUND(IF(SUM($C12:P12)&lt;25000,P12*$C$22,(25000*$C$22)-SUM($C31:O31)),2)</f>
        <v>0</v>
      </c>
      <c r="Q31" s="103">
        <f>ROUND(IF(SUM($C12:Q12)&lt;25000,Q12*$C$22,(25000*$C$22)-SUM($C31:P31)),2)</f>
        <v>0</v>
      </c>
      <c r="R31" s="103">
        <f>ROUND(IF(SUM($C12:R12)&lt;25000,R12*$C$22,(25000*$C$22)-SUM($C31:Q31)),2)</f>
        <v>0</v>
      </c>
      <c r="S31" s="103">
        <f>ROUND(IF(SUM($C12:S12)&lt;25000,S12*$C$22,(25000*$C$22)-SUM($C31:R31)),2)</f>
        <v>0</v>
      </c>
      <c r="T31" s="103">
        <f>ROUND(IF(SUM($C12:T12)&lt;25000,T12*$C$22,(25000*$C$22)-SUM($C31:S31)),2)</f>
        <v>0</v>
      </c>
      <c r="U31" s="103">
        <f>ROUND(IF(SUM($C12:U12)&lt;25000,U12*$C$22,(25000*$C$22)-SUM($C31:T31)),2)</f>
        <v>0</v>
      </c>
      <c r="V31" s="103">
        <f>ROUND(IF(SUM($C12:V12)&lt;25000,V12*$C$22,(25000*$C$22)-SUM($C31:U31)),2)</f>
        <v>0</v>
      </c>
      <c r="W31" s="103">
        <f>ROUND(IF(SUM($C12:W12)&lt;25000,W12*$C$22,(25000*$C$22)-SUM($C31:V31)),2)</f>
        <v>0</v>
      </c>
      <c r="X31" s="103">
        <f>ROUND(IF(SUM($C12:X12)&lt;25000,X12*$C$22,(25000*$C$22)-SUM($C31:W31)),2)</f>
        <v>0</v>
      </c>
      <c r="Y31" s="103">
        <f>ROUND(IF(SUM($C12:Y12)&lt;25000,Y12*$C$22,(25000*$C$22)-SUM($C31:X31)),2)</f>
        <v>0</v>
      </c>
      <c r="Z31" s="103">
        <f>ROUND(IF(SUM($C12:Z12)&lt;25000,Z12*$C$22,(25000*$C$22)-SUM($C31:Y31)),2)</f>
        <v>0</v>
      </c>
      <c r="AA31" s="103">
        <f t="shared" si="5"/>
        <v>0</v>
      </c>
    </row>
    <row r="32" spans="1:28" x14ac:dyDescent="0.45">
      <c r="A32" s="89" t="s">
        <v>147</v>
      </c>
      <c r="C32" s="103">
        <f>ROUND(IF(C13&lt;25000,C13*$C$22,25000*$C$22),2)</f>
        <v>0</v>
      </c>
      <c r="D32" s="103">
        <f>ROUND(IF(SUM($C13:D13)&lt;25000,D13*$C$22,(25000*$C$22)-C32),2)</f>
        <v>0</v>
      </c>
      <c r="E32" s="103">
        <f>ROUND(IF(SUM($C13:E13)&lt;25000,E13*$C$22,(25000*$C$22)-SUM($C32:D32)),2)</f>
        <v>0</v>
      </c>
      <c r="F32" s="103">
        <f>ROUND(IF(SUM($C13:F13)&lt;25000,F13*$C$22,(25000*$C$22)-SUM($C32:E32)),2)</f>
        <v>0</v>
      </c>
      <c r="G32" s="103">
        <f>ROUND(IF(SUM($C13:G13)&lt;25000,G13*$C$22,(25000*$C$22)-SUM($C32:F32)),2)</f>
        <v>0</v>
      </c>
      <c r="H32" s="103">
        <f>ROUND(IF(SUM($C13:H13)&lt;25000,H13*$C$22,(25000*$C$22)-SUM($C32:G32)),2)</f>
        <v>0</v>
      </c>
      <c r="I32" s="103">
        <f>ROUND(IF(SUM($C13:I13)&lt;25000,I13*$C$22,(25000*$C$22)-SUM($C32:H32)),2)</f>
        <v>0</v>
      </c>
      <c r="J32" s="103">
        <f>ROUND(IF(SUM($C13:J13)&lt;25000,J13*$C$22,(25000*$C$22)-SUM($C32:I32)),2)</f>
        <v>0</v>
      </c>
      <c r="K32" s="103">
        <f>ROUND(IF(SUM($C13:K13)&lt;25000,K13*$C$22,(25000*$C$22)-SUM($C32:J32)),2)</f>
        <v>0</v>
      </c>
      <c r="L32" s="103">
        <f>ROUND(IF(SUM($C13:L13)&lt;25000,L13*$C$22,(25000*$C$22)-SUM($C32:K32)),2)</f>
        <v>0</v>
      </c>
      <c r="M32" s="103">
        <f>ROUND(IF(SUM($C13:M13)&lt;25000,M13*$C$22,(25000*$C$22)-SUM($C32:L32)),2)</f>
        <v>0</v>
      </c>
      <c r="N32" s="103">
        <f>ROUND(IF(SUM($C13:N13)&lt;25000,N13*$C$22,(25000*$C$22)-SUM($C32:M32)),2)</f>
        <v>0</v>
      </c>
      <c r="O32" s="103">
        <f>ROUND(IF(SUM($C13:O13)&lt;25000,O13*$C$22,(25000*$C$22)-SUM($C32:N32)),2)</f>
        <v>0</v>
      </c>
      <c r="P32" s="103">
        <f>ROUND(IF(SUM($C13:P13)&lt;25000,P13*$C$22,(25000*$C$22)-SUM($C32:O32)),2)</f>
        <v>0</v>
      </c>
      <c r="Q32" s="103">
        <f>ROUND(IF(SUM($C13:Q13)&lt;25000,Q13*$C$22,(25000*$C$22)-SUM($C32:P32)),2)</f>
        <v>0</v>
      </c>
      <c r="R32" s="103">
        <f>ROUND(IF(SUM($C13:R13)&lt;25000,R13*$C$22,(25000*$C$22)-SUM($C32:Q32)),2)</f>
        <v>0</v>
      </c>
      <c r="S32" s="103">
        <f>ROUND(IF(SUM($C13:S13)&lt;25000,S13*$C$22,(25000*$C$22)-SUM($C32:R32)),2)</f>
        <v>0</v>
      </c>
      <c r="T32" s="103">
        <f>ROUND(IF(SUM($C13:T13)&lt;25000,T13*$C$22,(25000*$C$22)-SUM($C32:S32)),2)</f>
        <v>0</v>
      </c>
      <c r="U32" s="103">
        <f>ROUND(IF(SUM($C13:U13)&lt;25000,U13*$C$22,(25000*$C$22)-SUM($C32:T32)),2)</f>
        <v>0</v>
      </c>
      <c r="V32" s="103">
        <f>ROUND(IF(SUM($C13:V13)&lt;25000,V13*$C$22,(25000*$C$22)-SUM($C32:U32)),2)</f>
        <v>0</v>
      </c>
      <c r="W32" s="103">
        <f>ROUND(IF(SUM($C13:W13)&lt;25000,W13*$C$22,(25000*$C$22)-SUM($C32:V32)),2)</f>
        <v>0</v>
      </c>
      <c r="X32" s="103">
        <f>ROUND(IF(SUM($C13:X13)&lt;25000,X13*$C$22,(25000*$C$22)-SUM($C32:W32)),2)</f>
        <v>0</v>
      </c>
      <c r="Y32" s="103">
        <f>ROUND(IF(SUM($C13:Y13)&lt;25000,Y13*$C$22,(25000*$C$22)-SUM($C32:X32)),2)</f>
        <v>0</v>
      </c>
      <c r="Z32" s="103">
        <f>ROUND(IF(SUM($C13:Z13)&lt;25000,Z13*$C$22,(25000*$C$22)-SUM($C32:Y32)),2)</f>
        <v>0</v>
      </c>
      <c r="AA32" s="103">
        <f t="shared" si="5"/>
        <v>0</v>
      </c>
    </row>
    <row r="33" spans="1:27" x14ac:dyDescent="0.45">
      <c r="A33" s="89" t="s">
        <v>148</v>
      </c>
      <c r="C33" s="103">
        <f>ROUND(IF(C14&lt;25000,C14*$C$22,25000*$C$22),2)</f>
        <v>0</v>
      </c>
      <c r="D33" s="103">
        <f>ROUND(IF(SUM($C14:D14)&lt;25000,D14*$C$22,(25000*$C$22)-C33),2)</f>
        <v>0</v>
      </c>
      <c r="E33" s="103">
        <f>ROUND(IF(SUM($C14:E14)&lt;25000,E14*$C$22,(25000*$C$22)-SUM($C33:D33)),2)</f>
        <v>0</v>
      </c>
      <c r="F33" s="103">
        <f>ROUND(IF(SUM($C14:F14)&lt;25000,F14*$C$22,(25000*$C$22)-SUM($C33:E33)),2)</f>
        <v>0</v>
      </c>
      <c r="G33" s="103">
        <f>ROUND(IF(SUM($C14:G14)&lt;25000,G14*$C$22,(25000*$C$22)-SUM($C33:F33)),2)</f>
        <v>0</v>
      </c>
      <c r="H33" s="103">
        <f>ROUND(IF(SUM($C14:H14)&lt;25000,H14*$C$22,(25000*$C$22)-SUM($C33:G33)),2)</f>
        <v>0</v>
      </c>
      <c r="I33" s="103">
        <f>ROUND(IF(SUM($C14:I14)&lt;25000,I14*$C$22,(25000*$C$22)-SUM($C33:H33)),2)</f>
        <v>0</v>
      </c>
      <c r="J33" s="103">
        <f>ROUND(IF(SUM($C14:J14)&lt;25000,J14*$C$22,(25000*$C$22)-SUM($C33:I33)),2)</f>
        <v>0</v>
      </c>
      <c r="K33" s="103">
        <f>ROUND(IF(SUM($C14:K14)&lt;25000,K14*$C$22,(25000*$C$22)-SUM($C33:J33)),2)</f>
        <v>0</v>
      </c>
      <c r="L33" s="103">
        <f>ROUND(IF(SUM($C14:L14)&lt;25000,L14*$C$22,(25000*$C$22)-SUM($C33:K33)),2)</f>
        <v>0</v>
      </c>
      <c r="M33" s="103">
        <f>ROUND(IF(SUM($C14:M14)&lt;25000,M14*$C$22,(25000*$C$22)-SUM($C33:L33)),2)</f>
        <v>0</v>
      </c>
      <c r="N33" s="103">
        <f>ROUND(IF(SUM($C14:N14)&lt;25000,N14*$C$22,(25000*$C$22)-SUM($C33:M33)),2)</f>
        <v>0</v>
      </c>
      <c r="O33" s="103">
        <f>ROUND(IF(SUM($C14:O14)&lt;25000,O14*$C$22,(25000*$C$22)-SUM($C33:N33)),2)</f>
        <v>0</v>
      </c>
      <c r="P33" s="103">
        <f>ROUND(IF(SUM($C14:P14)&lt;25000,P14*$C$22,(25000*$C$22)-SUM($C33:O33)),2)</f>
        <v>0</v>
      </c>
      <c r="Q33" s="103">
        <f>ROUND(IF(SUM($C14:Q14)&lt;25000,Q14*$C$22,(25000*$C$22)-SUM($C33:P33)),2)</f>
        <v>0</v>
      </c>
      <c r="R33" s="103">
        <f>ROUND(IF(SUM($C14:R14)&lt;25000,R14*$C$22,(25000*$C$22)-SUM($C33:Q33)),2)</f>
        <v>0</v>
      </c>
      <c r="S33" s="103">
        <f>ROUND(IF(SUM($C14:S14)&lt;25000,S14*$C$22,(25000*$C$22)-SUM($C33:R33)),2)</f>
        <v>0</v>
      </c>
      <c r="T33" s="103">
        <f>ROUND(IF(SUM($C14:T14)&lt;25000,T14*$C$22,(25000*$C$22)-SUM($C33:S33)),2)</f>
        <v>0</v>
      </c>
      <c r="U33" s="103">
        <f>ROUND(IF(SUM($C14:U14)&lt;25000,U14*$C$22,(25000*$C$22)-SUM($C33:T33)),2)</f>
        <v>0</v>
      </c>
      <c r="V33" s="103">
        <f>ROUND(IF(SUM($C14:V14)&lt;25000,V14*$C$22,(25000*$C$22)-SUM($C33:U33)),2)</f>
        <v>0</v>
      </c>
      <c r="W33" s="103">
        <f>ROUND(IF(SUM($C14:W14)&lt;25000,W14*$C$22,(25000*$C$22)-SUM($C33:V33)),2)</f>
        <v>0</v>
      </c>
      <c r="X33" s="103">
        <f>ROUND(IF(SUM($C14:X14)&lt;25000,X14*$C$22,(25000*$C$22)-SUM($C33:W33)),2)</f>
        <v>0</v>
      </c>
      <c r="Y33" s="103">
        <f>ROUND(IF(SUM($C14:Y14)&lt;25000,Y14*$C$22,(25000*$C$22)-SUM($C33:X33)),2)</f>
        <v>0</v>
      </c>
      <c r="Z33" s="103">
        <f>ROUND(IF(SUM($C14:Z14)&lt;25000,Z14*$C$22,(25000*$C$22)-SUM($C33:Y33)),2)</f>
        <v>0</v>
      </c>
      <c r="AA33" s="103">
        <f t="shared" si="5"/>
        <v>0</v>
      </c>
    </row>
    <row r="34" spans="1:27" x14ac:dyDescent="0.45">
      <c r="A34" s="89" t="s">
        <v>149</v>
      </c>
      <c r="C34" s="103">
        <f>ROUND(IF(C15&lt;25000,C15*$C$22,25000*$C$22),0)</f>
        <v>0</v>
      </c>
      <c r="D34" s="103">
        <f>ROUND(IF(SUM($C15:D15)&lt;25000,D15*$C$22,(25000*$C$22)-C34),2)</f>
        <v>0</v>
      </c>
      <c r="E34" s="103">
        <f>ROUND(IF(SUM($C15:E15)&lt;25000,E15*$C$22,(25000*$C$22)-SUM($C34:D34)),2)</f>
        <v>0</v>
      </c>
      <c r="F34" s="103">
        <f>ROUND(IF(SUM($C15:F15)&lt;25000,F15*$C$22,(25000*$C$22)-SUM($C34:E34)),2)</f>
        <v>0</v>
      </c>
      <c r="G34" s="103">
        <f>ROUND(IF(SUM($C15:G15)&lt;25000,G15*$C$22,(25000*$C$22)-SUM($C34:F34)),2)</f>
        <v>0</v>
      </c>
      <c r="H34" s="103">
        <f>ROUND(IF(SUM($C15:H15)&lt;25000,H15*$C$22,(25000*$C$22)-SUM($C34:G34)),2)</f>
        <v>0</v>
      </c>
      <c r="I34" s="103">
        <f>ROUND(IF(SUM($C15:I15)&lt;25000,I15*$C$22,(25000*$C$22)-SUM($C34:H34)),2)</f>
        <v>0</v>
      </c>
      <c r="J34" s="103">
        <f>ROUND(IF(SUM($C15:J15)&lt;25000,J15*$C$22,(25000*$C$22)-SUM($C34:I34)),2)</f>
        <v>0</v>
      </c>
      <c r="K34" s="103">
        <f>ROUND(IF(SUM($C15:K15)&lt;25000,K15*$C$22,(25000*$C$22)-SUM($C34:J34)),2)</f>
        <v>0</v>
      </c>
      <c r="L34" s="103">
        <f>ROUND(IF(SUM($C15:L15)&lt;25000,L15*$C$22,(25000*$C$22)-SUM($C34:K34)),2)</f>
        <v>0</v>
      </c>
      <c r="M34" s="103">
        <f>ROUND(IF(SUM($C15:M15)&lt;25000,M15*$C$22,(25000*$C$22)-SUM($C34:L34)),2)</f>
        <v>0</v>
      </c>
      <c r="N34" s="103">
        <f>ROUND(IF(SUM($C15:N15)&lt;25000,N15*$C$22,(25000*$C$22)-SUM($C34:M34)),2)</f>
        <v>0</v>
      </c>
      <c r="O34" s="103">
        <f>ROUND(IF(SUM($C15:O15)&lt;25000,O15*$C$22,(25000*$C$22)-SUM($C34:N34)),2)</f>
        <v>0</v>
      </c>
      <c r="P34" s="103">
        <f>ROUND(IF(SUM($C15:P15)&lt;25000,P15*$C$22,(25000*$C$22)-SUM($C34:O34)),2)</f>
        <v>0</v>
      </c>
      <c r="Q34" s="103">
        <f>ROUND(IF(SUM($C15:Q15)&lt;25000,Q15*$C$22,(25000*$C$22)-SUM($C34:P34)),2)</f>
        <v>0</v>
      </c>
      <c r="R34" s="103">
        <f>ROUND(IF(SUM($C15:R15)&lt;25000,R15*$C$22,(25000*$C$22)-SUM($C34:Q34)),2)</f>
        <v>0</v>
      </c>
      <c r="S34" s="103">
        <f>ROUND(IF(SUM($C15:S15)&lt;25000,S15*$C$22,(25000*$C$22)-SUM($C34:R34)),2)</f>
        <v>0</v>
      </c>
      <c r="T34" s="103">
        <f>ROUND(IF(SUM($C15:T15)&lt;25000,T15*$C$22,(25000*$C$22)-SUM($C34:S34)),2)</f>
        <v>0</v>
      </c>
      <c r="U34" s="103">
        <f>ROUND(IF(SUM($C15:U15)&lt;25000,U15*$C$22,(25000*$C$22)-SUM($C34:T34)),2)</f>
        <v>0</v>
      </c>
      <c r="V34" s="103">
        <f>ROUND(IF(SUM($C15:V15)&lt;25000,V15*$C$22,(25000*$C$22)-SUM($C34:U34)),2)</f>
        <v>0</v>
      </c>
      <c r="W34" s="103">
        <f>ROUND(IF(SUM($C15:W15)&lt;25000,W15*$C$22,(25000*$C$22)-SUM($C34:V34)),2)</f>
        <v>0</v>
      </c>
      <c r="X34" s="103">
        <f>ROUND(IF(SUM($C15:X15)&lt;25000,X15*$C$22,(25000*$C$22)-SUM($C34:W34)),2)</f>
        <v>0</v>
      </c>
      <c r="Y34" s="103">
        <f>ROUND(IF(SUM($C15:Y15)&lt;25000,Y15*$C$22,(25000*$C$22)-SUM($C34:X34)),2)</f>
        <v>0</v>
      </c>
      <c r="Z34" s="103">
        <f>ROUND(IF(SUM($C15:Z15)&lt;25000,Z15*$C$22,(25000*$C$22)-SUM($C34:Y34)),2)</f>
        <v>0</v>
      </c>
      <c r="AA34" s="103">
        <f t="shared" si="5"/>
        <v>0</v>
      </c>
    </row>
    <row r="35" spans="1:27" x14ac:dyDescent="0.45">
      <c r="A35" s="89" t="s">
        <v>150</v>
      </c>
      <c r="C35" s="103">
        <f>ROUND(IF(C16&lt;25000,C16*$C$22,25000*$C$22),2)</f>
        <v>0</v>
      </c>
      <c r="D35" s="103">
        <f>ROUND(IF(SUM($C16:D16)&lt;25000,D16*$C$22,(25000*$C$22)-C35),2)</f>
        <v>0</v>
      </c>
      <c r="E35" s="103">
        <f>ROUND(IF(SUM($C16:E16)&lt;25000,E16*$C$22,(25000*$C$22)-SUM($C35:D35)),2)</f>
        <v>0</v>
      </c>
      <c r="F35" s="103">
        <f>ROUND(IF(SUM($C16:F16)&lt;25000,F16*$C$22,(25000*$C$22)-SUM($C35:E35)),2)</f>
        <v>0</v>
      </c>
      <c r="G35" s="103">
        <f>ROUND(IF(SUM($C16:G16)&lt;25000,G16*$C$22,(25000*$C$22)-SUM($C35:F35)),2)</f>
        <v>0</v>
      </c>
      <c r="H35" s="103">
        <f>ROUND(IF(SUM($C16:H16)&lt;25000,H16*$C$22,(25000*$C$22)-SUM($C35:G35)),2)</f>
        <v>0</v>
      </c>
      <c r="I35" s="103">
        <f>ROUND(IF(SUM($C16:I16)&lt;25000,I16*$C$22,(25000*$C$22)-SUM($C35:H35)),2)</f>
        <v>0</v>
      </c>
      <c r="J35" s="103">
        <f>ROUND(IF(SUM($C16:J16)&lt;25000,J16*$C$22,(25000*$C$22)-SUM($C35:I35)),2)</f>
        <v>0</v>
      </c>
      <c r="K35" s="103">
        <f>ROUND(IF(SUM($C16:K16)&lt;25000,K16*$C$22,(25000*$C$22)-SUM($C35:J35)),2)</f>
        <v>0</v>
      </c>
      <c r="L35" s="103">
        <f>ROUND(IF(SUM($C16:L16)&lt;25000,L16*$C$22,(25000*$C$22)-SUM($C35:K35)),2)</f>
        <v>0</v>
      </c>
      <c r="M35" s="103">
        <f>ROUND(IF(SUM($C16:M16)&lt;25000,M16*$C$22,(25000*$C$22)-SUM($C35:L35)),2)</f>
        <v>0</v>
      </c>
      <c r="N35" s="103">
        <f>ROUND(IF(SUM($C16:N16)&lt;25000,N16*$C$22,(25000*$C$22)-SUM($C35:M35)),2)</f>
        <v>0</v>
      </c>
      <c r="O35" s="103">
        <f>ROUND(IF(SUM($C16:O16)&lt;25000,O16*$C$22,(25000*$C$22)-SUM($C35:N35)),2)</f>
        <v>0</v>
      </c>
      <c r="P35" s="103">
        <f>ROUND(IF(SUM($C16:P16)&lt;25000,P16*$C$22,(25000*$C$22)-SUM($C35:O35)),2)</f>
        <v>0</v>
      </c>
      <c r="Q35" s="103">
        <f>ROUND(IF(SUM($C16:Q16)&lt;25000,Q16*$C$22,(25000*$C$22)-SUM($C35:P35)),2)</f>
        <v>0</v>
      </c>
      <c r="R35" s="103">
        <f>ROUND(IF(SUM($C16:R16)&lt;25000,R16*$C$22,(25000*$C$22)-SUM($C35:Q35)),2)</f>
        <v>0</v>
      </c>
      <c r="S35" s="103">
        <f>ROUND(IF(SUM($C16:S16)&lt;25000,S16*$C$22,(25000*$C$22)-SUM($C35:R35)),2)</f>
        <v>0</v>
      </c>
      <c r="T35" s="103">
        <f>ROUND(IF(SUM($C16:T16)&lt;25000,T16*$C$22,(25000*$C$22)-SUM($C35:S35)),2)</f>
        <v>0</v>
      </c>
      <c r="U35" s="103">
        <f>ROUND(IF(SUM($C16:U16)&lt;25000,U16*$C$22,(25000*$C$22)-SUM($C35:T35)),2)</f>
        <v>0</v>
      </c>
      <c r="V35" s="103">
        <f>ROUND(IF(SUM($C16:V16)&lt;25000,V16*$C$22,(25000*$C$22)-SUM($C35:U35)),2)</f>
        <v>0</v>
      </c>
      <c r="W35" s="103">
        <f>ROUND(IF(SUM($C16:W16)&lt;25000,W16*$C$22,(25000*$C$22)-SUM($C35:V35)),2)</f>
        <v>0</v>
      </c>
      <c r="X35" s="103">
        <f>ROUND(IF(SUM($C16:X16)&lt;25000,X16*$C$22,(25000*$C$22)-SUM($C35:W35)),2)</f>
        <v>0</v>
      </c>
      <c r="Y35" s="103">
        <f>ROUND(IF(SUM($C16:Y16)&lt;25000,Y16*$C$22,(25000*$C$22)-SUM($C35:X35)),2)</f>
        <v>0</v>
      </c>
      <c r="Z35" s="103">
        <f>ROUND(IF(SUM($C16:Z16)&lt;25000,Z16*$C$22,(25000*$C$22)-SUM($C35:Y35)),2)</f>
        <v>0</v>
      </c>
      <c r="AA35" s="103">
        <f t="shared" si="5"/>
        <v>0</v>
      </c>
    </row>
    <row r="36" spans="1:27" x14ac:dyDescent="0.45">
      <c r="A36" s="89" t="s">
        <v>151</v>
      </c>
      <c r="C36" s="103">
        <f>ROUND(IF(C17&lt;25000,C17*$C$22,25000*$C$22),2)</f>
        <v>0</v>
      </c>
      <c r="D36" s="103">
        <f>ROUND(IF(SUM($C17:D17)&lt;25000,D17*$C$22,(25000*$C$22)-C36),2)</f>
        <v>0</v>
      </c>
      <c r="E36" s="103">
        <f>ROUND(IF(SUM($C17:E17)&lt;25000,E17*$C$22,(25000*$C$22)-SUM($C36:D36)),2)</f>
        <v>0</v>
      </c>
      <c r="F36" s="103">
        <f>ROUND(IF(SUM($C17:F17)&lt;25000,F17*$C$22,(25000*$C$22)-SUM($C36:E36)),2)</f>
        <v>0</v>
      </c>
      <c r="G36" s="103">
        <f>ROUND(IF(SUM($C17:G17)&lt;25000,G17*$C$22,(25000*$C$22)-SUM($C36:F36)),2)</f>
        <v>0</v>
      </c>
      <c r="H36" s="103">
        <f>ROUND(IF(SUM($C17:H17)&lt;25000,H17*$C$22,(25000*$C$22)-SUM($C36:G36)),2)</f>
        <v>0</v>
      </c>
      <c r="I36" s="103">
        <f>ROUND(IF(SUM($C17:I17)&lt;25000,I17*$C$22,(25000*$C$22)-SUM($C36:H36)),2)</f>
        <v>0</v>
      </c>
      <c r="J36" s="103">
        <f>ROUND(IF(SUM($C17:J17)&lt;25000,J17*$C$22,(25000*$C$22)-SUM($C36:I36)),2)</f>
        <v>0</v>
      </c>
      <c r="K36" s="103">
        <f>ROUND(IF(SUM($C17:K17)&lt;25000,K17*$C$22,(25000*$C$22)-SUM($C36:J36)),2)</f>
        <v>0</v>
      </c>
      <c r="L36" s="103">
        <f>ROUND(IF(SUM($C17:L17)&lt;25000,L17*$C$22,(25000*$C$22)-SUM($C36:K36)),2)</f>
        <v>0</v>
      </c>
      <c r="M36" s="103">
        <f>ROUND(IF(SUM($C17:M17)&lt;25000,M17*$C$22,(25000*$C$22)-SUM($C36:L36)),2)</f>
        <v>0</v>
      </c>
      <c r="N36" s="103">
        <f>ROUND(IF(SUM($C17:N17)&lt;25000,N17*$C$22,(25000*$C$22)-SUM($C36:M36)),2)</f>
        <v>0</v>
      </c>
      <c r="O36" s="103">
        <f>ROUND(IF(SUM($C17:O17)&lt;25000,O17*$C$22,(25000*$C$22)-SUM($C36:N36)),2)</f>
        <v>0</v>
      </c>
      <c r="P36" s="103">
        <f>ROUND(IF(SUM($C17:P17)&lt;25000,P17*$C$22,(25000*$C$22)-SUM($C36:O36)),2)</f>
        <v>0</v>
      </c>
      <c r="Q36" s="103">
        <f>ROUND(IF(SUM($C17:Q17)&lt;25000,Q17*$C$22,(25000*$C$22)-SUM($C36:P36)),2)</f>
        <v>0</v>
      </c>
      <c r="R36" s="103">
        <f>ROUND(IF(SUM($C17:R17)&lt;25000,R17*$C$22,(25000*$C$22)-SUM($C36:Q36)),2)</f>
        <v>0</v>
      </c>
      <c r="S36" s="103">
        <f>ROUND(IF(SUM($C17:S17)&lt;25000,S17*$C$22,(25000*$C$22)-SUM($C36:R36)),2)</f>
        <v>0</v>
      </c>
      <c r="T36" s="103">
        <f>ROUND(IF(SUM($C17:T17)&lt;25000,T17*$C$22,(25000*$C$22)-SUM($C36:S36)),2)</f>
        <v>0</v>
      </c>
      <c r="U36" s="103">
        <f>ROUND(IF(SUM($C17:U17)&lt;25000,U17*$C$22,(25000*$C$22)-SUM($C36:T36)),2)</f>
        <v>0</v>
      </c>
      <c r="V36" s="103">
        <f>ROUND(IF(SUM($C17:V17)&lt;25000,V17*$C$22,(25000*$C$22)-SUM($C36:U36)),2)</f>
        <v>0</v>
      </c>
      <c r="W36" s="103">
        <f>ROUND(IF(SUM($C17:W17)&lt;25000,W17*$C$22,(25000*$C$22)-SUM($C36:V36)),2)</f>
        <v>0</v>
      </c>
      <c r="X36" s="103">
        <f>ROUND(IF(SUM($C17:X17)&lt;25000,X17*$C$22,(25000*$C$22)-SUM($C36:W36)),2)</f>
        <v>0</v>
      </c>
      <c r="Y36" s="103">
        <f>ROUND(IF(SUM($C17:Y17)&lt;25000,Y17*$C$22,(25000*$C$22)-SUM($C36:X36)),2)</f>
        <v>0</v>
      </c>
      <c r="Z36" s="103">
        <f>ROUND(IF(SUM($C17:Z17)&lt;25000,Z17*$C$22,(25000*$C$22)-SUM($C36:Y36)),2)</f>
        <v>0</v>
      </c>
      <c r="AA36" s="103">
        <f t="shared" si="5"/>
        <v>0</v>
      </c>
    </row>
    <row r="37" spans="1:27" ht="14.1" x14ac:dyDescent="0.5">
      <c r="A37" s="105" t="s">
        <v>157</v>
      </c>
    </row>
    <row r="38" spans="1:27" x14ac:dyDescent="0.45">
      <c r="A38" s="89" t="s">
        <v>142</v>
      </c>
      <c r="C38" s="103">
        <f t="shared" ref="C38:AA38" si="11">C5</f>
        <v>0</v>
      </c>
      <c r="D38" s="103">
        <f t="shared" si="11"/>
        <v>0</v>
      </c>
      <c r="E38" s="103">
        <f t="shared" si="11"/>
        <v>0</v>
      </c>
      <c r="F38" s="103">
        <f t="shared" si="11"/>
        <v>0</v>
      </c>
      <c r="G38" s="103">
        <f t="shared" si="11"/>
        <v>0</v>
      </c>
      <c r="H38" s="103">
        <f t="shared" si="11"/>
        <v>0</v>
      </c>
      <c r="I38" s="103">
        <f t="shared" si="11"/>
        <v>0</v>
      </c>
      <c r="J38" s="103">
        <f t="shared" si="11"/>
        <v>0</v>
      </c>
      <c r="K38" s="103">
        <f t="shared" si="11"/>
        <v>0</v>
      </c>
      <c r="L38" s="103">
        <f t="shared" si="11"/>
        <v>0</v>
      </c>
      <c r="M38" s="103">
        <f t="shared" si="11"/>
        <v>0</v>
      </c>
      <c r="N38" s="103">
        <f t="shared" si="11"/>
        <v>0</v>
      </c>
      <c r="O38" s="103">
        <f t="shared" si="11"/>
        <v>0</v>
      </c>
      <c r="P38" s="103">
        <f t="shared" si="11"/>
        <v>0</v>
      </c>
      <c r="Q38" s="103">
        <f t="shared" si="11"/>
        <v>0</v>
      </c>
      <c r="R38" s="103">
        <f t="shared" si="11"/>
        <v>0</v>
      </c>
      <c r="S38" s="103">
        <f t="shared" si="11"/>
        <v>0</v>
      </c>
      <c r="T38" s="103">
        <f t="shared" si="11"/>
        <v>0</v>
      </c>
      <c r="U38" s="103">
        <f t="shared" si="11"/>
        <v>0</v>
      </c>
      <c r="V38" s="103">
        <f t="shared" si="11"/>
        <v>0</v>
      </c>
      <c r="W38" s="103">
        <f t="shared" si="11"/>
        <v>0</v>
      </c>
      <c r="X38" s="103">
        <f t="shared" si="11"/>
        <v>0</v>
      </c>
      <c r="Y38" s="103">
        <f t="shared" si="11"/>
        <v>0</v>
      </c>
      <c r="Z38" s="103">
        <f t="shared" si="11"/>
        <v>0</v>
      </c>
      <c r="AA38" s="103">
        <f t="shared" si="11"/>
        <v>0</v>
      </c>
    </row>
    <row r="39" spans="1:27" x14ac:dyDescent="0.45">
      <c r="A39" s="89" t="s">
        <v>143</v>
      </c>
      <c r="C39" s="103">
        <f t="shared" ref="C39:AA43" si="12">+C6</f>
        <v>0</v>
      </c>
      <c r="D39" s="103">
        <f t="shared" si="12"/>
        <v>0</v>
      </c>
      <c r="E39" s="103">
        <f t="shared" si="12"/>
        <v>0</v>
      </c>
      <c r="F39" s="103">
        <f t="shared" si="12"/>
        <v>0</v>
      </c>
      <c r="G39" s="103">
        <f t="shared" si="12"/>
        <v>0</v>
      </c>
      <c r="H39" s="103">
        <f t="shared" si="12"/>
        <v>0</v>
      </c>
      <c r="I39" s="103">
        <f t="shared" si="12"/>
        <v>0</v>
      </c>
      <c r="J39" s="103">
        <f t="shared" si="12"/>
        <v>0</v>
      </c>
      <c r="K39" s="103">
        <f t="shared" si="12"/>
        <v>0</v>
      </c>
      <c r="L39" s="103">
        <f t="shared" si="12"/>
        <v>0</v>
      </c>
      <c r="M39" s="103">
        <f t="shared" si="12"/>
        <v>0</v>
      </c>
      <c r="N39" s="103">
        <f t="shared" si="12"/>
        <v>0</v>
      </c>
      <c r="O39" s="103">
        <f t="shared" si="12"/>
        <v>0</v>
      </c>
      <c r="P39" s="103">
        <f t="shared" si="12"/>
        <v>0</v>
      </c>
      <c r="Q39" s="103">
        <f t="shared" si="12"/>
        <v>0</v>
      </c>
      <c r="R39" s="103">
        <f t="shared" si="12"/>
        <v>0</v>
      </c>
      <c r="S39" s="103">
        <f t="shared" si="12"/>
        <v>0</v>
      </c>
      <c r="T39" s="103">
        <f t="shared" si="12"/>
        <v>0</v>
      </c>
      <c r="U39" s="103">
        <f t="shared" si="12"/>
        <v>0</v>
      </c>
      <c r="V39" s="103">
        <f t="shared" si="12"/>
        <v>0</v>
      </c>
      <c r="W39" s="103">
        <f t="shared" si="12"/>
        <v>0</v>
      </c>
      <c r="X39" s="103">
        <f t="shared" si="12"/>
        <v>0</v>
      </c>
      <c r="Y39" s="103">
        <f t="shared" si="12"/>
        <v>0</v>
      </c>
      <c r="Z39" s="103">
        <f t="shared" si="12"/>
        <v>0</v>
      </c>
      <c r="AA39" s="103">
        <f t="shared" si="12"/>
        <v>0</v>
      </c>
    </row>
    <row r="40" spans="1:27" x14ac:dyDescent="0.45">
      <c r="A40" s="89" t="s">
        <v>3</v>
      </c>
      <c r="C40" s="103">
        <f t="shared" si="12"/>
        <v>0</v>
      </c>
      <c r="D40" s="103">
        <f t="shared" si="12"/>
        <v>0</v>
      </c>
      <c r="E40" s="103">
        <f t="shared" si="12"/>
        <v>0</v>
      </c>
      <c r="F40" s="103">
        <f t="shared" si="12"/>
        <v>0</v>
      </c>
      <c r="G40" s="103">
        <f t="shared" si="12"/>
        <v>0</v>
      </c>
      <c r="H40" s="103">
        <f t="shared" si="12"/>
        <v>0</v>
      </c>
      <c r="I40" s="103">
        <f t="shared" si="12"/>
        <v>0</v>
      </c>
      <c r="J40" s="103">
        <f t="shared" si="12"/>
        <v>0</v>
      </c>
      <c r="K40" s="103">
        <f t="shared" si="12"/>
        <v>0</v>
      </c>
      <c r="L40" s="103">
        <f t="shared" si="12"/>
        <v>0</v>
      </c>
      <c r="M40" s="103">
        <f t="shared" si="12"/>
        <v>0</v>
      </c>
      <c r="N40" s="103">
        <f t="shared" si="12"/>
        <v>0</v>
      </c>
      <c r="O40" s="103">
        <f t="shared" si="12"/>
        <v>0</v>
      </c>
      <c r="P40" s="103">
        <f t="shared" si="12"/>
        <v>0</v>
      </c>
      <c r="Q40" s="103">
        <f t="shared" si="12"/>
        <v>0</v>
      </c>
      <c r="R40" s="103">
        <f t="shared" si="12"/>
        <v>0</v>
      </c>
      <c r="S40" s="103">
        <f t="shared" si="12"/>
        <v>0</v>
      </c>
      <c r="T40" s="103">
        <f t="shared" si="12"/>
        <v>0</v>
      </c>
      <c r="U40" s="103">
        <f t="shared" si="12"/>
        <v>0</v>
      </c>
      <c r="V40" s="103">
        <f t="shared" si="12"/>
        <v>0</v>
      </c>
      <c r="W40" s="103">
        <f t="shared" si="12"/>
        <v>0</v>
      </c>
      <c r="X40" s="103">
        <f t="shared" si="12"/>
        <v>0</v>
      </c>
      <c r="Y40" s="103">
        <f t="shared" si="12"/>
        <v>0</v>
      </c>
      <c r="Z40" s="103">
        <f t="shared" si="12"/>
        <v>0</v>
      </c>
      <c r="AA40" s="103">
        <f t="shared" si="12"/>
        <v>0</v>
      </c>
    </row>
    <row r="41" spans="1:27" x14ac:dyDescent="0.45">
      <c r="A41" s="89" t="s">
        <v>144</v>
      </c>
      <c r="C41" s="103">
        <f t="shared" si="12"/>
        <v>0</v>
      </c>
      <c r="D41" s="103">
        <f t="shared" si="12"/>
        <v>0</v>
      </c>
      <c r="E41" s="103">
        <f t="shared" si="12"/>
        <v>0</v>
      </c>
      <c r="F41" s="103">
        <f t="shared" si="12"/>
        <v>0</v>
      </c>
      <c r="G41" s="103">
        <f t="shared" si="12"/>
        <v>0</v>
      </c>
      <c r="H41" s="103">
        <f t="shared" si="12"/>
        <v>0</v>
      </c>
      <c r="I41" s="103">
        <f t="shared" si="12"/>
        <v>0</v>
      </c>
      <c r="J41" s="103">
        <f t="shared" si="12"/>
        <v>0</v>
      </c>
      <c r="K41" s="103">
        <f t="shared" si="12"/>
        <v>0</v>
      </c>
      <c r="L41" s="103">
        <f t="shared" si="12"/>
        <v>0</v>
      </c>
      <c r="M41" s="103">
        <f t="shared" si="12"/>
        <v>0</v>
      </c>
      <c r="N41" s="103">
        <f t="shared" si="12"/>
        <v>0</v>
      </c>
      <c r="O41" s="103">
        <f t="shared" si="12"/>
        <v>0</v>
      </c>
      <c r="P41" s="103">
        <f t="shared" si="12"/>
        <v>0</v>
      </c>
      <c r="Q41" s="103">
        <f t="shared" si="12"/>
        <v>0</v>
      </c>
      <c r="R41" s="103">
        <f t="shared" si="12"/>
        <v>0</v>
      </c>
      <c r="S41" s="103">
        <f t="shared" si="12"/>
        <v>0</v>
      </c>
      <c r="T41" s="103">
        <f t="shared" si="12"/>
        <v>0</v>
      </c>
      <c r="U41" s="103">
        <f t="shared" si="12"/>
        <v>0</v>
      </c>
      <c r="V41" s="103">
        <f t="shared" si="12"/>
        <v>0</v>
      </c>
      <c r="W41" s="103">
        <f t="shared" si="12"/>
        <v>0</v>
      </c>
      <c r="X41" s="103">
        <f t="shared" si="12"/>
        <v>0</v>
      </c>
      <c r="Y41" s="103">
        <f t="shared" si="12"/>
        <v>0</v>
      </c>
      <c r="Z41" s="103">
        <f t="shared" si="12"/>
        <v>0</v>
      </c>
      <c r="AA41" s="103">
        <f t="shared" si="12"/>
        <v>0</v>
      </c>
    </row>
    <row r="42" spans="1:27" x14ac:dyDescent="0.45">
      <c r="A42" s="89" t="s">
        <v>2</v>
      </c>
      <c r="C42" s="103">
        <f t="shared" si="12"/>
        <v>0</v>
      </c>
      <c r="D42" s="103">
        <f t="shared" si="12"/>
        <v>0</v>
      </c>
      <c r="E42" s="103">
        <f t="shared" si="12"/>
        <v>0</v>
      </c>
      <c r="F42" s="103">
        <f t="shared" si="12"/>
        <v>0</v>
      </c>
      <c r="G42" s="103">
        <f t="shared" si="12"/>
        <v>0</v>
      </c>
      <c r="H42" s="103">
        <f t="shared" si="12"/>
        <v>0</v>
      </c>
      <c r="I42" s="103">
        <f t="shared" si="12"/>
        <v>0</v>
      </c>
      <c r="J42" s="103">
        <f t="shared" si="12"/>
        <v>0</v>
      </c>
      <c r="K42" s="103">
        <f t="shared" si="12"/>
        <v>0</v>
      </c>
      <c r="L42" s="103">
        <f t="shared" si="12"/>
        <v>0</v>
      </c>
      <c r="M42" s="103">
        <f t="shared" si="12"/>
        <v>0</v>
      </c>
      <c r="N42" s="103">
        <f t="shared" si="12"/>
        <v>0</v>
      </c>
      <c r="O42" s="103">
        <f t="shared" si="12"/>
        <v>0</v>
      </c>
      <c r="P42" s="103">
        <f t="shared" si="12"/>
        <v>0</v>
      </c>
      <c r="Q42" s="103">
        <f t="shared" si="12"/>
        <v>0</v>
      </c>
      <c r="R42" s="103">
        <f t="shared" si="12"/>
        <v>0</v>
      </c>
      <c r="S42" s="103">
        <f t="shared" si="12"/>
        <v>0</v>
      </c>
      <c r="T42" s="103">
        <f t="shared" si="12"/>
        <v>0</v>
      </c>
      <c r="U42" s="103">
        <f t="shared" si="12"/>
        <v>0</v>
      </c>
      <c r="V42" s="103">
        <f t="shared" si="12"/>
        <v>0</v>
      </c>
      <c r="W42" s="103">
        <f t="shared" si="12"/>
        <v>0</v>
      </c>
      <c r="X42" s="103">
        <f t="shared" si="12"/>
        <v>0</v>
      </c>
      <c r="Y42" s="103">
        <f t="shared" si="12"/>
        <v>0</v>
      </c>
      <c r="Z42" s="103">
        <f t="shared" si="12"/>
        <v>0</v>
      </c>
      <c r="AA42" s="103">
        <f t="shared" si="12"/>
        <v>0</v>
      </c>
    </row>
    <row r="43" spans="1:27" x14ac:dyDescent="0.45">
      <c r="A43" s="89" t="s">
        <v>134</v>
      </c>
      <c r="C43" s="103">
        <f t="shared" si="12"/>
        <v>0</v>
      </c>
      <c r="D43" s="103">
        <f t="shared" si="12"/>
        <v>0</v>
      </c>
      <c r="E43" s="103">
        <f t="shared" si="12"/>
        <v>0</v>
      </c>
      <c r="F43" s="103">
        <f t="shared" si="12"/>
        <v>0</v>
      </c>
      <c r="G43" s="103">
        <f t="shared" si="12"/>
        <v>0</v>
      </c>
      <c r="H43" s="103">
        <f t="shared" si="12"/>
        <v>0</v>
      </c>
      <c r="I43" s="103">
        <f t="shared" si="12"/>
        <v>0</v>
      </c>
      <c r="J43" s="103">
        <f t="shared" si="12"/>
        <v>0</v>
      </c>
      <c r="K43" s="103">
        <f t="shared" si="12"/>
        <v>0</v>
      </c>
      <c r="L43" s="103">
        <f t="shared" si="12"/>
        <v>0</v>
      </c>
      <c r="M43" s="103">
        <f t="shared" si="12"/>
        <v>0</v>
      </c>
      <c r="N43" s="103">
        <f t="shared" si="12"/>
        <v>0</v>
      </c>
      <c r="O43" s="103">
        <f t="shared" si="12"/>
        <v>0</v>
      </c>
      <c r="P43" s="103">
        <f t="shared" si="12"/>
        <v>0</v>
      </c>
      <c r="Q43" s="103">
        <f t="shared" si="12"/>
        <v>0</v>
      </c>
      <c r="R43" s="103">
        <f t="shared" si="12"/>
        <v>0</v>
      </c>
      <c r="S43" s="103">
        <f t="shared" si="12"/>
        <v>0</v>
      </c>
      <c r="T43" s="103">
        <f t="shared" si="12"/>
        <v>0</v>
      </c>
      <c r="U43" s="103">
        <f t="shared" si="12"/>
        <v>0</v>
      </c>
      <c r="V43" s="103">
        <f t="shared" si="12"/>
        <v>0</v>
      </c>
      <c r="W43" s="103">
        <f t="shared" si="12"/>
        <v>0</v>
      </c>
      <c r="X43" s="103">
        <f t="shared" si="12"/>
        <v>0</v>
      </c>
      <c r="Y43" s="103">
        <f t="shared" si="12"/>
        <v>0</v>
      </c>
      <c r="Z43" s="103">
        <f t="shared" si="12"/>
        <v>0</v>
      </c>
      <c r="AA43" s="103">
        <f t="shared" si="12"/>
        <v>0</v>
      </c>
    </row>
    <row r="44" spans="1:27" x14ac:dyDescent="0.45">
      <c r="A44" s="89" t="s">
        <v>156</v>
      </c>
      <c r="C44" s="103">
        <v>0</v>
      </c>
      <c r="D44" s="103">
        <v>0</v>
      </c>
      <c r="E44" s="103">
        <v>0</v>
      </c>
      <c r="F44" s="103">
        <v>0</v>
      </c>
      <c r="G44" s="103">
        <v>0</v>
      </c>
      <c r="H44" s="103">
        <v>0</v>
      </c>
      <c r="I44" s="103">
        <v>0</v>
      </c>
      <c r="J44" s="103">
        <v>0</v>
      </c>
      <c r="K44" s="103">
        <v>0</v>
      </c>
      <c r="L44" s="103">
        <v>0</v>
      </c>
      <c r="M44" s="103">
        <v>0</v>
      </c>
      <c r="N44" s="103">
        <v>0</v>
      </c>
      <c r="O44" s="103">
        <v>0</v>
      </c>
      <c r="P44" s="103">
        <v>0</v>
      </c>
      <c r="Q44" s="103">
        <v>0</v>
      </c>
      <c r="R44" s="103">
        <v>0</v>
      </c>
      <c r="S44" s="103">
        <v>0</v>
      </c>
      <c r="T44" s="103">
        <v>0</v>
      </c>
      <c r="U44" s="103">
        <v>0</v>
      </c>
      <c r="V44" s="103">
        <v>0</v>
      </c>
      <c r="W44" s="103">
        <v>0</v>
      </c>
      <c r="X44" s="103">
        <v>0</v>
      </c>
      <c r="Y44" s="103">
        <v>0</v>
      </c>
      <c r="Z44" s="103">
        <v>0</v>
      </c>
      <c r="AA44" s="103">
        <v>0</v>
      </c>
    </row>
    <row r="45" spans="1:27" x14ac:dyDescent="0.45">
      <c r="A45" s="89" t="s">
        <v>146</v>
      </c>
      <c r="C45" s="103">
        <f t="shared" ref="C45:C50" si="13">IF($C12&gt;25000, 25000,$C12)</f>
        <v>0</v>
      </c>
      <c r="D45" s="103">
        <f>IF(SUM($C12:D12)&lt;25000,D12,25000-SUM($C45))</f>
        <v>0</v>
      </c>
      <c r="E45" s="103">
        <f>IF(SUM($C12:E12)&lt;25000,E12,25000-SUM($C45:D45))</f>
        <v>0</v>
      </c>
      <c r="F45" s="103">
        <f>IF(SUM($C12:F12)&lt;25000,F12,25000-SUM($C45:E45))</f>
        <v>0</v>
      </c>
      <c r="G45" s="103">
        <f>IF(SUM($C12:G12)&lt;25000,G12,25000-SUM($C45:F45))</f>
        <v>0</v>
      </c>
      <c r="H45" s="103">
        <f>IF(SUM($C12:H12)&lt;25000,H12,25000-SUM($C45:G45))</f>
        <v>0</v>
      </c>
      <c r="I45" s="103">
        <f>IF(SUM($C12:I12)&lt;25000,I12,25000-SUM($C45:H45))</f>
        <v>0</v>
      </c>
      <c r="J45" s="103">
        <f>IF(SUM($C12:J12)&lt;25000,J12,25000-SUM($C45:I45))</f>
        <v>0</v>
      </c>
      <c r="K45" s="103">
        <f>IF(SUM($C12:K12)&lt;25000,K12,25000-SUM($C45:J45))</f>
        <v>0</v>
      </c>
      <c r="L45" s="103">
        <f>IF(SUM($C12:L12)&lt;25000,L12,25000-SUM($C45:K45))</f>
        <v>0</v>
      </c>
      <c r="M45" s="103">
        <f>IF(SUM($C12:M12)&lt;25000,M12,25000-SUM($C45:L45))</f>
        <v>0</v>
      </c>
      <c r="N45" s="103">
        <f>IF(SUM($C12:N12)&lt;25000,N12,25000-SUM($C45:M45))</f>
        <v>0</v>
      </c>
      <c r="O45" s="103">
        <f>IF(SUM($C12:O12)&lt;25000,O12,25000-SUM($C45:N45))</f>
        <v>0</v>
      </c>
      <c r="P45" s="103">
        <f>IF(SUM($C12:P12)&lt;25000,P12,25000-SUM($C45:O45))</f>
        <v>0</v>
      </c>
      <c r="Q45" s="103">
        <f>IF(SUM($C12:Q12)&lt;25000,Q12,25000-SUM($C45:P45))</f>
        <v>0</v>
      </c>
      <c r="R45" s="103">
        <f>IF(SUM($C12:R12)&lt;25000,R12,25000-SUM($C45:Q45))</f>
        <v>0</v>
      </c>
      <c r="S45" s="103">
        <f>IF(SUM($C12:S12)&lt;25000,S12,25000-SUM($C45:R45))</f>
        <v>0</v>
      </c>
      <c r="T45" s="103">
        <f>IF(SUM($C12:T12)&lt;25000,T12,25000-SUM($C45:S45))</f>
        <v>0</v>
      </c>
      <c r="U45" s="103">
        <f>IF(SUM($C12:U12)&lt;25000,U12,25000-SUM($C45:T45))</f>
        <v>0</v>
      </c>
      <c r="V45" s="103">
        <f>IF(SUM($C12:V12)&lt;25000,V12,25000-SUM($C45:U45))</f>
        <v>0</v>
      </c>
      <c r="W45" s="103">
        <f>IF(SUM($C12:W12)&lt;25000,W12,25000-SUM($C45:V45))</f>
        <v>0</v>
      </c>
      <c r="X45" s="103">
        <f>IF(SUM($C12:X12)&lt;25000,X12,25000-SUM($C45:W45))</f>
        <v>0</v>
      </c>
      <c r="Y45" s="103">
        <f>IF(SUM($C12:Y12)&lt;25000,Y12,25000-SUM($C45:X45))</f>
        <v>0</v>
      </c>
      <c r="Z45" s="103">
        <f>IF(SUM($C12:Z12)&lt;25000,Z12,25000-SUM($C45:Y45))</f>
        <v>0</v>
      </c>
      <c r="AA45" s="103">
        <f t="shared" ref="AA45:AA50" si="14">IF(AA12&gt;25000, 25000,AA12)</f>
        <v>0</v>
      </c>
    </row>
    <row r="46" spans="1:27" x14ac:dyDescent="0.45">
      <c r="A46" s="89" t="s">
        <v>147</v>
      </c>
      <c r="C46" s="103">
        <f t="shared" si="13"/>
        <v>0</v>
      </c>
      <c r="D46" s="103">
        <f>IF(SUM($C13:D13)&lt;25000,D13,25000-SUM($C46))</f>
        <v>0</v>
      </c>
      <c r="E46" s="103">
        <f>IF(SUM($C13:E13)&lt;25000,E13,25000-SUM($C46:D46))</f>
        <v>0</v>
      </c>
      <c r="F46" s="103">
        <f>IF(SUM($C13:F13)&lt;25000,F13,25000-SUM($C46:E46))</f>
        <v>0</v>
      </c>
      <c r="G46" s="103">
        <f>IF(SUM($C13:G13)&lt;25000,G13,25000-SUM($C46:F46))</f>
        <v>0</v>
      </c>
      <c r="H46" s="103">
        <f>IF(SUM($C13:H13)&lt;25000,H13,25000-SUM($C46:G46))</f>
        <v>0</v>
      </c>
      <c r="I46" s="103">
        <f>IF(SUM($C13:I13)&lt;25000,I13,25000-SUM($C46:H46))</f>
        <v>0</v>
      </c>
      <c r="J46" s="103">
        <f>IF(SUM($C13:J13)&lt;25000,J13,25000-SUM($C46:I46))</f>
        <v>0</v>
      </c>
      <c r="K46" s="103">
        <f>IF(SUM($C13:K13)&lt;25000,K13,25000-SUM($C46:J46))</f>
        <v>0</v>
      </c>
      <c r="L46" s="103">
        <f>IF(SUM($C13:L13)&lt;25000,L13,25000-SUM($C46:K46))</f>
        <v>0</v>
      </c>
      <c r="M46" s="103">
        <f>IF(SUM($C13:M13)&lt;25000,M13,25000-SUM($C46:L46))</f>
        <v>0</v>
      </c>
      <c r="N46" s="103">
        <f>IF(SUM($C13:N13)&lt;25000,N13,25000-SUM($C46:M46))</f>
        <v>0</v>
      </c>
      <c r="O46" s="103">
        <f>IF(SUM($C13:O13)&lt;25000,O13,25000-SUM($C46:N46))</f>
        <v>0</v>
      </c>
      <c r="P46" s="103">
        <f>IF(SUM($C13:P13)&lt;25000,P13,25000-SUM($C46:O46))</f>
        <v>0</v>
      </c>
      <c r="Q46" s="103">
        <f>IF(SUM($C13:Q13)&lt;25000,Q13,25000-SUM($C46:P46))</f>
        <v>0</v>
      </c>
      <c r="R46" s="103">
        <f>IF(SUM($C13:R13)&lt;25000,R13,25000-SUM($C46:Q46))</f>
        <v>0</v>
      </c>
      <c r="S46" s="103">
        <f>IF(SUM($C13:S13)&lt;25000,S13,25000-SUM($C46:R46))</f>
        <v>0</v>
      </c>
      <c r="T46" s="103">
        <f>IF(SUM($C13:T13)&lt;25000,T13,25000-SUM($C46:S46))</f>
        <v>0</v>
      </c>
      <c r="U46" s="103">
        <f>IF(SUM($C13:U13)&lt;25000,U13,25000-SUM($C46:T46))</f>
        <v>0</v>
      </c>
      <c r="V46" s="103">
        <f>IF(SUM($C13:V13)&lt;25000,V13,25000-SUM($C46:U46))</f>
        <v>0</v>
      </c>
      <c r="W46" s="103">
        <f>IF(SUM($C13:W13)&lt;25000,W13,25000-SUM($C46:V46))</f>
        <v>0</v>
      </c>
      <c r="X46" s="103">
        <f>IF(SUM($C13:X13)&lt;25000,X13,25000-SUM($C46:W46))</f>
        <v>0</v>
      </c>
      <c r="Y46" s="103">
        <f>IF(SUM($C13:Y13)&lt;25000,Y13,25000-SUM($C46:X46))</f>
        <v>0</v>
      </c>
      <c r="Z46" s="103">
        <f>IF(SUM($C13:Z13)&lt;25000,Z13,25000-SUM($C46:Y46))</f>
        <v>0</v>
      </c>
      <c r="AA46" s="103">
        <f t="shared" si="14"/>
        <v>0</v>
      </c>
    </row>
    <row r="47" spans="1:27" x14ac:dyDescent="0.45">
      <c r="A47" s="89" t="s">
        <v>148</v>
      </c>
      <c r="C47" s="103">
        <f t="shared" si="13"/>
        <v>0</v>
      </c>
      <c r="D47" s="103">
        <f>IF(SUM($C14:D14)&lt;25000,D14,25000-SUM($C47))</f>
        <v>0</v>
      </c>
      <c r="E47" s="103">
        <f>IF(SUM($C14:E14)&lt;25000,E14,25000-SUM($C47:D47))</f>
        <v>0</v>
      </c>
      <c r="F47" s="103">
        <f>IF(SUM($C14:F14)&lt;25000,F14,25000-SUM($C47:E47))</f>
        <v>0</v>
      </c>
      <c r="G47" s="103">
        <f>IF(SUM($C14:G14)&lt;25000,G14,25000-SUM($C47:F47))</f>
        <v>0</v>
      </c>
      <c r="H47" s="103">
        <f>IF(SUM($C14:H14)&lt;25000,H14,25000-SUM($C47:G47))</f>
        <v>0</v>
      </c>
      <c r="I47" s="103">
        <f>IF(SUM($C14:I14)&lt;25000,I14,25000-SUM($C47:H47))</f>
        <v>0</v>
      </c>
      <c r="J47" s="103">
        <f>IF(SUM($C14:J14)&lt;25000,J14,25000-SUM($C47:I47))</f>
        <v>0</v>
      </c>
      <c r="K47" s="103">
        <f>IF(SUM($C14:K14)&lt;25000,K14,25000-SUM($C47:J47))</f>
        <v>0</v>
      </c>
      <c r="L47" s="103">
        <f>IF(SUM($C14:L14)&lt;25000,L14,25000-SUM($C47:K47))</f>
        <v>0</v>
      </c>
      <c r="M47" s="103">
        <f>IF(SUM($C14:M14)&lt;25000,M14,25000-SUM($C47:L47))</f>
        <v>0</v>
      </c>
      <c r="N47" s="103">
        <f>IF(SUM($C14:N14)&lt;25000,N14,25000-SUM($C47:M47))</f>
        <v>0</v>
      </c>
      <c r="O47" s="103">
        <f>IF(SUM($C14:O14)&lt;25000,O14,25000-SUM($C47:N47))</f>
        <v>0</v>
      </c>
      <c r="P47" s="103">
        <f>IF(SUM($C14:P14)&lt;25000,P14,25000-SUM($C47:O47))</f>
        <v>0</v>
      </c>
      <c r="Q47" s="103">
        <f>IF(SUM($C14:Q14)&lt;25000,Q14,25000-SUM($C47:P47))</f>
        <v>0</v>
      </c>
      <c r="R47" s="103">
        <f>IF(SUM($C14:R14)&lt;25000,R14,25000-SUM($C47:Q47))</f>
        <v>0</v>
      </c>
      <c r="S47" s="103">
        <f>IF(SUM($C14:S14)&lt;25000,S14,25000-SUM($C47:R47))</f>
        <v>0</v>
      </c>
      <c r="T47" s="103">
        <f>IF(SUM($C14:T14)&lt;25000,T14,25000-SUM($C47:S47))</f>
        <v>0</v>
      </c>
      <c r="U47" s="103">
        <f>IF(SUM($C14:U14)&lt;25000,U14,25000-SUM($C47:T47))</f>
        <v>0</v>
      </c>
      <c r="V47" s="103">
        <f>IF(SUM($C14:V14)&lt;25000,V14,25000-SUM($C47:U47))</f>
        <v>0</v>
      </c>
      <c r="W47" s="103">
        <f>IF(SUM($C14:W14)&lt;25000,W14,25000-SUM($C47:V47))</f>
        <v>0</v>
      </c>
      <c r="X47" s="103">
        <f>IF(SUM($C14:X14)&lt;25000,X14,25000-SUM($C47:W47))</f>
        <v>0</v>
      </c>
      <c r="Y47" s="103">
        <f>IF(SUM($C14:Y14)&lt;25000,Y14,25000-SUM($C47:X47))</f>
        <v>0</v>
      </c>
      <c r="Z47" s="103">
        <f>IF(SUM($C14:Z14)&lt;25000,Z14,25000-SUM($C47:Y47))</f>
        <v>0</v>
      </c>
      <c r="AA47" s="103">
        <f t="shared" si="14"/>
        <v>0</v>
      </c>
    </row>
    <row r="48" spans="1:27" x14ac:dyDescent="0.45">
      <c r="A48" s="89" t="s">
        <v>149</v>
      </c>
      <c r="C48" s="103">
        <f t="shared" si="13"/>
        <v>0</v>
      </c>
      <c r="D48" s="103">
        <f>IF(SUM($C15:D15)&lt;25000,D15,25000-SUM($C48))</f>
        <v>0</v>
      </c>
      <c r="E48" s="103">
        <f>IF(SUM($C15:E15)&lt;25000,E15,25000-SUM($C48:D48))</f>
        <v>0</v>
      </c>
      <c r="F48" s="103">
        <f>IF(SUM($C15:F15)&lt;25000,F15,25000-SUM($C48:E48))</f>
        <v>0</v>
      </c>
      <c r="G48" s="103">
        <f>IF(SUM($C15:G15)&lt;25000,G15,25000-SUM($C48:F48))</f>
        <v>0</v>
      </c>
      <c r="H48" s="103">
        <f>IF(SUM($C15:H15)&lt;25000,H15,25000-SUM($C48:G48))</f>
        <v>0</v>
      </c>
      <c r="I48" s="103">
        <f>IF(SUM($C15:I15)&lt;25000,I15,25000-SUM($C48:H48))</f>
        <v>0</v>
      </c>
      <c r="J48" s="103">
        <f>IF(SUM($C15:J15)&lt;25000,J15,25000-SUM($C48:I48))</f>
        <v>0</v>
      </c>
      <c r="K48" s="103">
        <f>IF(SUM($C15:K15)&lt;25000,K15,25000-SUM($C48:J48))</f>
        <v>0</v>
      </c>
      <c r="L48" s="103">
        <f>IF(SUM($C15:L15)&lt;25000,L15,25000-SUM($C48:K48))</f>
        <v>0</v>
      </c>
      <c r="M48" s="103">
        <f>IF(SUM($C15:M15)&lt;25000,M15,25000-SUM($C48:L48))</f>
        <v>0</v>
      </c>
      <c r="N48" s="103">
        <f>IF(SUM($C15:N15)&lt;25000,N15,25000-SUM($C48:M48))</f>
        <v>0</v>
      </c>
      <c r="O48" s="103">
        <f>IF(SUM($C15:O15)&lt;25000,O15,25000-SUM($C48:N48))</f>
        <v>0</v>
      </c>
      <c r="P48" s="103">
        <f>IF(SUM($C15:P15)&lt;25000,P15,25000-SUM($C48:O48))</f>
        <v>0</v>
      </c>
      <c r="Q48" s="103">
        <f>IF(SUM($C15:Q15)&lt;25000,Q15,25000-SUM($C48:P48))</f>
        <v>0</v>
      </c>
      <c r="R48" s="103">
        <f>IF(SUM($C15:R15)&lt;25000,R15,25000-SUM($C48:Q48))</f>
        <v>0</v>
      </c>
      <c r="S48" s="103">
        <f>IF(SUM($C15:S15)&lt;25000,S15,25000-SUM($C48:R48))</f>
        <v>0</v>
      </c>
      <c r="T48" s="103">
        <f>IF(SUM($C15:T15)&lt;25000,T15,25000-SUM($C48:S48))</f>
        <v>0</v>
      </c>
      <c r="U48" s="103">
        <f>IF(SUM($C15:U15)&lt;25000,U15,25000-SUM($C48:T48))</f>
        <v>0</v>
      </c>
      <c r="V48" s="103">
        <f>IF(SUM($C15:V15)&lt;25000,V15,25000-SUM($C48:U48))</f>
        <v>0</v>
      </c>
      <c r="W48" s="103">
        <f>IF(SUM($C15:W15)&lt;25000,W15,25000-SUM($C48:V48))</f>
        <v>0</v>
      </c>
      <c r="X48" s="103">
        <f>IF(SUM($C15:X15)&lt;25000,X15,25000-SUM($C48:W48))</f>
        <v>0</v>
      </c>
      <c r="Y48" s="103">
        <f>IF(SUM($C15:Y15)&lt;25000,Y15,25000-SUM($C48:X48))</f>
        <v>0</v>
      </c>
      <c r="Z48" s="103">
        <f>IF(SUM($C15:Z15)&lt;25000,Z15,25000-SUM($C48:Y48))</f>
        <v>0</v>
      </c>
      <c r="AA48" s="103">
        <f t="shared" si="14"/>
        <v>0</v>
      </c>
    </row>
    <row r="49" spans="1:27" x14ac:dyDescent="0.45">
      <c r="A49" s="89" t="s">
        <v>150</v>
      </c>
      <c r="C49" s="103">
        <f t="shared" si="13"/>
        <v>0</v>
      </c>
      <c r="D49" s="103">
        <f>IF(SUM($C16:D16)&lt;25000,D16,25000-SUM($C49))</f>
        <v>0</v>
      </c>
      <c r="E49" s="103">
        <f>IF(SUM($C16:E16)&lt;25000,E16,25000-SUM($C49:D49))</f>
        <v>0</v>
      </c>
      <c r="F49" s="103">
        <f>IF(SUM($C16:F16)&lt;25000,F16,25000-SUM($C49:E49))</f>
        <v>0</v>
      </c>
      <c r="G49" s="103">
        <f>IF(SUM($C16:G16)&lt;25000,G16,25000-SUM($C49:F49))</f>
        <v>0</v>
      </c>
      <c r="H49" s="103">
        <f>IF(SUM($C16:H16)&lt;25000,H16,25000-SUM($C49:G49))</f>
        <v>0</v>
      </c>
      <c r="I49" s="103">
        <f>IF(SUM($C16:I16)&lt;25000,I16,25000-SUM($C49:H49))</f>
        <v>0</v>
      </c>
      <c r="J49" s="103">
        <f>IF(SUM($C16:J16)&lt;25000,J16,25000-SUM($C49:I49))</f>
        <v>0</v>
      </c>
      <c r="K49" s="103">
        <f>IF(SUM($C16:K16)&lt;25000,K16,25000-SUM($C49:J49))</f>
        <v>0</v>
      </c>
      <c r="L49" s="103">
        <f>IF(SUM($C16:L16)&lt;25000,L16,25000-SUM($C49:K49))</f>
        <v>0</v>
      </c>
      <c r="M49" s="103">
        <f>IF(SUM($C16:M16)&lt;25000,M16,25000-SUM($C49:L49))</f>
        <v>0</v>
      </c>
      <c r="N49" s="103">
        <f>IF(SUM($C16:N16)&lt;25000,N16,25000-SUM($C49:M49))</f>
        <v>0</v>
      </c>
      <c r="O49" s="103">
        <f>IF(SUM($C16:O16)&lt;25000,O16,25000-SUM($C49:N49))</f>
        <v>0</v>
      </c>
      <c r="P49" s="103">
        <f>IF(SUM($C16:P16)&lt;25000,P16,25000-SUM($C49:O49))</f>
        <v>0</v>
      </c>
      <c r="Q49" s="103">
        <f>IF(SUM($C16:Q16)&lt;25000,Q16,25000-SUM($C49:P49))</f>
        <v>0</v>
      </c>
      <c r="R49" s="103">
        <f>IF(SUM($C16:R16)&lt;25000,R16,25000-SUM($C49:Q49))</f>
        <v>0</v>
      </c>
      <c r="S49" s="103">
        <f>IF(SUM($C16:S16)&lt;25000,S16,25000-SUM($C49:R49))</f>
        <v>0</v>
      </c>
      <c r="T49" s="103">
        <f>IF(SUM($C16:T16)&lt;25000,T16,25000-SUM($C49:S49))</f>
        <v>0</v>
      </c>
      <c r="U49" s="103">
        <f>IF(SUM($C16:U16)&lt;25000,U16,25000-SUM($C49:T49))</f>
        <v>0</v>
      </c>
      <c r="V49" s="103">
        <f>IF(SUM($C16:V16)&lt;25000,V16,25000-SUM($C49:U49))</f>
        <v>0</v>
      </c>
      <c r="W49" s="103">
        <f>IF(SUM($C16:W16)&lt;25000,W16,25000-SUM($C49:V49))</f>
        <v>0</v>
      </c>
      <c r="X49" s="103">
        <f>IF(SUM($C16:X16)&lt;25000,X16,25000-SUM($C49:W49))</f>
        <v>0</v>
      </c>
      <c r="Y49" s="103">
        <f>IF(SUM($C16:Y16)&lt;25000,Y16,25000-SUM($C49:X49))</f>
        <v>0</v>
      </c>
      <c r="Z49" s="103">
        <f>IF(SUM($C16:Z16)&lt;25000,Z16,25000-SUM($C49:Y49))</f>
        <v>0</v>
      </c>
      <c r="AA49" s="103">
        <f t="shared" si="14"/>
        <v>0</v>
      </c>
    </row>
    <row r="50" spans="1:27" ht="14.1" thickBot="1" x14ac:dyDescent="0.5">
      <c r="A50" s="89" t="s">
        <v>151</v>
      </c>
      <c r="C50" s="103">
        <f t="shared" si="13"/>
        <v>0</v>
      </c>
      <c r="D50" s="103">
        <f>IF(SUM($C17:D17)&lt;25000,D17,25000-SUM($C50))</f>
        <v>0</v>
      </c>
      <c r="E50" s="103">
        <f>IF(SUM($C17:E17)&lt;25000,E17,25000-SUM($C50:D50))</f>
        <v>0</v>
      </c>
      <c r="F50" s="103">
        <f>IF(SUM($C17:F17)&lt;25000,F17,25000-SUM($C50:E50))</f>
        <v>0</v>
      </c>
      <c r="G50" s="103">
        <f>IF(SUM($C17:G17)&lt;25000,G17,25000-SUM($C50:F50))</f>
        <v>0</v>
      </c>
      <c r="H50" s="103">
        <f>IF(SUM($C17:H17)&lt;25000,H17,25000-SUM($C50:G50))</f>
        <v>0</v>
      </c>
      <c r="I50" s="103">
        <f>IF(SUM($C17:I17)&lt;25000,I17,25000-SUM($C50:H50))</f>
        <v>0</v>
      </c>
      <c r="J50" s="103">
        <f>IF(SUM($C17:J17)&lt;25000,J17,25000-SUM($C50:I50))</f>
        <v>0</v>
      </c>
      <c r="K50" s="103">
        <f>IF(SUM($C17:K17)&lt;25000,K17,25000-SUM($C50:J50))</f>
        <v>0</v>
      </c>
      <c r="L50" s="103">
        <f>IF(SUM($C17:L17)&lt;25000,L17,25000-SUM($C50:K50))</f>
        <v>0</v>
      </c>
      <c r="M50" s="103">
        <f>IF(SUM($C17:M17)&lt;25000,M17,25000-SUM($C50:L50))</f>
        <v>0</v>
      </c>
      <c r="N50" s="103">
        <f>IF(SUM($C17:N17)&lt;25000,N17,25000-SUM($C50:M50))</f>
        <v>0</v>
      </c>
      <c r="O50" s="103">
        <f>IF(SUM($C17:O17)&lt;25000,O17,25000-SUM($C50:N50))</f>
        <v>0</v>
      </c>
      <c r="P50" s="103">
        <f>IF(SUM($C17:P17)&lt;25000,P17,25000-SUM($C50:O50))</f>
        <v>0</v>
      </c>
      <c r="Q50" s="103">
        <f>IF(SUM($C17:Q17)&lt;25000,Q17,25000-SUM($C50:P50))</f>
        <v>0</v>
      </c>
      <c r="R50" s="103">
        <f>IF(SUM($C17:R17)&lt;25000,R17,25000-SUM($C50:Q50))</f>
        <v>0</v>
      </c>
      <c r="S50" s="103">
        <f>IF(SUM($C17:S17)&lt;25000,S17,25000-SUM($C50:R50))</f>
        <v>0</v>
      </c>
      <c r="T50" s="103">
        <f>IF(SUM($C17:T17)&lt;25000,T17,25000-SUM($C50:S50))</f>
        <v>0</v>
      </c>
      <c r="U50" s="103">
        <f>IF(SUM($C17:U17)&lt;25000,U17,25000-SUM($C50:T50))</f>
        <v>0</v>
      </c>
      <c r="V50" s="103">
        <f>IF(SUM($C17:V17)&lt;25000,V17,25000-SUM($C50:U50))</f>
        <v>0</v>
      </c>
      <c r="W50" s="103">
        <f>IF(SUM($C17:W17)&lt;25000,W17,25000-SUM($C50:V50))</f>
        <v>0</v>
      </c>
      <c r="X50" s="103">
        <f>IF(SUM($C17:X17)&lt;25000,X17,25000-SUM($C50:W50))</f>
        <v>0</v>
      </c>
      <c r="Y50" s="103">
        <f>IF(SUM($C17:Y17)&lt;25000,Y17,25000-SUM($C50:X50))</f>
        <v>0</v>
      </c>
      <c r="Z50" s="103">
        <f>IF(SUM($C17:Z17)&lt;25000,Z17,25000-SUM($C50:Y50))</f>
        <v>0</v>
      </c>
      <c r="AA50" s="103">
        <f t="shared" si="14"/>
        <v>0</v>
      </c>
    </row>
    <row r="51" spans="1:27" ht="14.1" thickTop="1" x14ac:dyDescent="0.45">
      <c r="C51" s="104">
        <f>SUM(C38:C50)</f>
        <v>0</v>
      </c>
      <c r="D51" s="104">
        <f t="shared" ref="D51:AA51" si="15">SUM(D38:D50)</f>
        <v>0</v>
      </c>
      <c r="E51" s="104">
        <f t="shared" si="15"/>
        <v>0</v>
      </c>
      <c r="F51" s="104">
        <f t="shared" si="15"/>
        <v>0</v>
      </c>
      <c r="G51" s="104">
        <f t="shared" si="15"/>
        <v>0</v>
      </c>
      <c r="H51" s="104">
        <f t="shared" si="15"/>
        <v>0</v>
      </c>
      <c r="I51" s="104">
        <f t="shared" si="15"/>
        <v>0</v>
      </c>
      <c r="J51" s="104">
        <f t="shared" si="15"/>
        <v>0</v>
      </c>
      <c r="K51" s="104">
        <f t="shared" si="15"/>
        <v>0</v>
      </c>
      <c r="L51" s="104">
        <f t="shared" si="15"/>
        <v>0</v>
      </c>
      <c r="M51" s="104">
        <f t="shared" si="15"/>
        <v>0</v>
      </c>
      <c r="N51" s="104">
        <f t="shared" si="15"/>
        <v>0</v>
      </c>
      <c r="O51" s="104">
        <f t="shared" si="15"/>
        <v>0</v>
      </c>
      <c r="P51" s="104">
        <f t="shared" si="15"/>
        <v>0</v>
      </c>
      <c r="Q51" s="104">
        <f t="shared" si="15"/>
        <v>0</v>
      </c>
      <c r="R51" s="104">
        <f t="shared" si="15"/>
        <v>0</v>
      </c>
      <c r="S51" s="104">
        <f t="shared" si="15"/>
        <v>0</v>
      </c>
      <c r="T51" s="104">
        <f t="shared" si="15"/>
        <v>0</v>
      </c>
      <c r="U51" s="104">
        <f t="shared" si="15"/>
        <v>0</v>
      </c>
      <c r="V51" s="104">
        <f t="shared" si="15"/>
        <v>0</v>
      </c>
      <c r="W51" s="104">
        <f t="shared" si="15"/>
        <v>0</v>
      </c>
      <c r="X51" s="104">
        <f t="shared" si="15"/>
        <v>0</v>
      </c>
      <c r="Y51" s="104">
        <f t="shared" si="15"/>
        <v>0</v>
      </c>
      <c r="Z51" s="104">
        <f t="shared" si="15"/>
        <v>0</v>
      </c>
      <c r="AA51" s="104">
        <f t="shared" si="15"/>
        <v>0</v>
      </c>
    </row>
    <row r="53" spans="1:27" x14ac:dyDescent="0.45">
      <c r="A53" s="89" t="s">
        <v>158</v>
      </c>
    </row>
    <row r="55" spans="1:27" ht="14.4" x14ac:dyDescent="0.55000000000000004">
      <c r="A55" s="108"/>
    </row>
  </sheetData>
  <mergeCells count="4">
    <mergeCell ref="G3:K3"/>
    <mergeCell ref="L3:P3"/>
    <mergeCell ref="Q3:U3"/>
    <mergeCell ref="V3:Z3"/>
  </mergeCells>
  <printOptions gridLines="1"/>
  <pageMargins left="0.5" right="0.5" top="0.75" bottom="0.75" header="0.3" footer="0.3"/>
  <pageSetup paperSize="5" scale="68" fitToWidth="2" orientation="landscape" horizontalDpi="4294967295" verticalDpi="4294967295" r:id="rId1"/>
  <headerFooter>
    <oddHeader>&amp;C&amp;"Arial,Bold"&amp;12Template for Calculating Indirect Costs Using the Modified Total Direct Costs (MTDC)  Basis</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H67"/>
  <sheetViews>
    <sheetView topLeftCell="A14" workbookViewId="0">
      <selection activeCell="C44" sqref="C44:G44"/>
    </sheetView>
  </sheetViews>
  <sheetFormatPr defaultColWidth="9.1640625" defaultRowHeight="12.3" x14ac:dyDescent="0.4"/>
  <cols>
    <col min="1" max="1" width="6.5546875" style="49" customWidth="1"/>
    <col min="2" max="2" width="46.5546875" style="51" customWidth="1"/>
    <col min="3" max="7" width="12.5546875" style="51" customWidth="1"/>
    <col min="8" max="8" width="16" style="51" customWidth="1"/>
    <col min="9" max="9" width="9.1640625" style="51"/>
    <col min="10" max="10" width="10.1640625" style="51" customWidth="1"/>
    <col min="11" max="16384" width="9.1640625" style="51"/>
  </cols>
  <sheetData>
    <row r="1" spans="1:8" ht="15" x14ac:dyDescent="0.5">
      <c r="B1" s="50" t="s">
        <v>26</v>
      </c>
      <c r="C1" s="76" t="s">
        <v>37</v>
      </c>
      <c r="D1" s="79"/>
      <c r="E1" s="79"/>
      <c r="F1" s="79"/>
      <c r="G1" s="79"/>
      <c r="H1" s="79"/>
    </row>
    <row r="2" spans="1:8" ht="15" customHeight="1" x14ac:dyDescent="0.5">
      <c r="B2" s="50"/>
      <c r="C2" s="52" t="s">
        <v>77</v>
      </c>
    </row>
    <row r="3" spans="1:8" ht="15.3" thickBot="1" x14ac:dyDescent="0.55000000000000004">
      <c r="A3" s="53" t="s">
        <v>35</v>
      </c>
      <c r="B3" s="50"/>
    </row>
    <row r="4" spans="1:8" ht="16.5" customHeight="1" thickBot="1" x14ac:dyDescent="0.45">
      <c r="A4" s="49">
        <v>1</v>
      </c>
      <c r="B4" s="51" t="s">
        <v>25</v>
      </c>
      <c r="C4" s="143"/>
      <c r="D4" s="144"/>
      <c r="E4" s="144"/>
      <c r="F4" s="145"/>
    </row>
    <row r="5" spans="1:8" ht="16.5" customHeight="1" thickBot="1" x14ac:dyDescent="0.45">
      <c r="B5" s="51" t="s">
        <v>101</v>
      </c>
      <c r="C5" s="154" t="s">
        <v>108</v>
      </c>
      <c r="D5" s="155"/>
      <c r="E5" s="155"/>
      <c r="F5" s="156"/>
    </row>
    <row r="6" spans="1:8" ht="12.6" thickBot="1" x14ac:dyDescent="0.45">
      <c r="B6" s="51" t="s">
        <v>102</v>
      </c>
      <c r="C6" s="157" t="s">
        <v>220</v>
      </c>
      <c r="D6" s="155"/>
      <c r="E6" s="155"/>
      <c r="F6" s="156"/>
    </row>
    <row r="7" spans="1:8" ht="12.6" thickBot="1" x14ac:dyDescent="0.45">
      <c r="A7" s="49">
        <v>2</v>
      </c>
      <c r="B7" s="51" t="s">
        <v>159</v>
      </c>
      <c r="C7" s="157" t="s">
        <v>57</v>
      </c>
      <c r="D7" s="155"/>
      <c r="E7" s="155"/>
      <c r="F7" s="156"/>
    </row>
    <row r="8" spans="1:8" x14ac:dyDescent="0.4">
      <c r="B8" s="109"/>
      <c r="C8" s="55"/>
      <c r="E8" s="142"/>
      <c r="F8" s="142"/>
      <c r="G8" s="142"/>
    </row>
    <row r="10" spans="1:8" ht="12.6" thickBot="1" x14ac:dyDescent="0.45">
      <c r="C10" s="153" t="s">
        <v>36</v>
      </c>
      <c r="D10" s="153"/>
      <c r="E10" s="153"/>
      <c r="F10" s="153"/>
      <c r="G10" s="153"/>
      <c r="H10" s="56"/>
    </row>
    <row r="11" spans="1:8" ht="12.6" thickTop="1" x14ac:dyDescent="0.4">
      <c r="B11" s="53" t="s">
        <v>104</v>
      </c>
      <c r="C11" s="1" t="s">
        <v>214</v>
      </c>
      <c r="D11" s="1" t="s">
        <v>215</v>
      </c>
      <c r="E11" s="53" t="s">
        <v>216</v>
      </c>
      <c r="F11" s="53" t="s">
        <v>217</v>
      </c>
      <c r="G11" s="53" t="s">
        <v>219</v>
      </c>
      <c r="H11" s="53" t="s">
        <v>221</v>
      </c>
    </row>
    <row r="12" spans="1:8" x14ac:dyDescent="0.4">
      <c r="A12" s="49">
        <v>3</v>
      </c>
      <c r="B12" s="57" t="s">
        <v>0</v>
      </c>
      <c r="C12" s="74"/>
      <c r="D12" s="74"/>
      <c r="E12" s="74"/>
      <c r="F12" s="74"/>
      <c r="G12" s="74"/>
      <c r="H12" s="74"/>
    </row>
    <row r="13" spans="1:8" x14ac:dyDescent="0.4">
      <c r="A13" s="49">
        <v>4</v>
      </c>
      <c r="B13" s="57" t="s">
        <v>1</v>
      </c>
      <c r="C13" s="74"/>
      <c r="D13" s="74"/>
      <c r="E13" s="74"/>
      <c r="F13" s="74"/>
      <c r="G13" s="74"/>
      <c r="H13" s="74"/>
    </row>
    <row r="14" spans="1:8" x14ac:dyDescent="0.4">
      <c r="A14" s="49">
        <v>5</v>
      </c>
      <c r="B14" s="57" t="s">
        <v>3</v>
      </c>
      <c r="C14" s="74"/>
      <c r="D14" s="74"/>
      <c r="E14" s="74"/>
      <c r="F14" s="74"/>
      <c r="G14" s="74"/>
      <c r="H14" s="74"/>
    </row>
    <row r="15" spans="1:8" x14ac:dyDescent="0.4">
      <c r="A15" s="49">
        <v>6</v>
      </c>
      <c r="B15" s="57" t="s">
        <v>2</v>
      </c>
      <c r="C15" s="74"/>
      <c r="D15" s="74"/>
      <c r="E15" s="74"/>
      <c r="F15" s="74"/>
      <c r="G15" s="74"/>
      <c r="H15" s="74"/>
    </row>
    <row r="16" spans="1:8" x14ac:dyDescent="0.4">
      <c r="A16" s="49">
        <v>7</v>
      </c>
      <c r="B16" s="117" t="s">
        <v>168</v>
      </c>
      <c r="C16" s="74"/>
      <c r="D16" s="74"/>
      <c r="E16" s="74"/>
      <c r="F16" s="74"/>
      <c r="G16" s="74"/>
      <c r="H16" s="74"/>
    </row>
    <row r="17" spans="1:8" x14ac:dyDescent="0.4">
      <c r="A17" s="49">
        <v>8</v>
      </c>
      <c r="B17" s="130" t="s">
        <v>197</v>
      </c>
      <c r="C17" s="119"/>
      <c r="D17" s="119"/>
      <c r="E17" s="119"/>
      <c r="F17" s="119"/>
      <c r="G17" s="74"/>
      <c r="H17" s="74"/>
    </row>
    <row r="18" spans="1:8" x14ac:dyDescent="0.4">
      <c r="A18" s="49">
        <v>9</v>
      </c>
      <c r="B18" s="118" t="s">
        <v>166</v>
      </c>
      <c r="C18" s="119"/>
      <c r="D18" s="119"/>
      <c r="E18" s="119"/>
      <c r="F18" s="119"/>
      <c r="G18" s="74"/>
      <c r="H18" s="74"/>
    </row>
    <row r="19" spans="1:8" x14ac:dyDescent="0.4">
      <c r="B19" s="158"/>
      <c r="C19" s="111"/>
      <c r="D19" s="112"/>
      <c r="E19" s="112"/>
      <c r="F19" s="112"/>
      <c r="G19" s="112"/>
      <c r="H19" s="113"/>
    </row>
    <row r="20" spans="1:8" x14ac:dyDescent="0.4">
      <c r="B20" s="159"/>
      <c r="C20" s="114"/>
      <c r="D20" s="115"/>
      <c r="E20" s="115"/>
      <c r="F20" s="115"/>
      <c r="G20" s="115"/>
      <c r="H20" s="116"/>
    </row>
    <row r="21" spans="1:8" x14ac:dyDescent="0.4">
      <c r="A21" s="49">
        <v>10</v>
      </c>
      <c r="B21" s="122" t="s">
        <v>167</v>
      </c>
      <c r="C21" s="114"/>
      <c r="D21" s="115"/>
      <c r="E21" s="115"/>
      <c r="F21" s="115"/>
      <c r="G21" s="115"/>
      <c r="H21" s="116"/>
    </row>
    <row r="22" spans="1:8" x14ac:dyDescent="0.4">
      <c r="B22" s="117" t="str">
        <f>'09-25 Imms'!B22</f>
        <v>Subrecipient 1</v>
      </c>
      <c r="C22" s="119"/>
      <c r="D22" s="119"/>
      <c r="E22" s="119"/>
      <c r="F22" s="119"/>
      <c r="G22" s="74"/>
      <c r="H22" s="74"/>
    </row>
    <row r="23" spans="1:8" x14ac:dyDescent="0.4">
      <c r="B23" s="117" t="str">
        <f>'09-25 Imms'!B23</f>
        <v>Subrecipient 2</v>
      </c>
      <c r="C23" s="119"/>
      <c r="D23" s="119"/>
      <c r="E23" s="119"/>
      <c r="F23" s="119"/>
      <c r="G23" s="74"/>
      <c r="H23" s="74"/>
    </row>
    <row r="24" spans="1:8" x14ac:dyDescent="0.4">
      <c r="B24" s="117" t="str">
        <f>'09-25 Imms'!B24</f>
        <v>Subrecipient 3</v>
      </c>
      <c r="C24" s="119"/>
      <c r="D24" s="119"/>
      <c r="E24" s="119"/>
      <c r="F24" s="119"/>
      <c r="G24" s="74"/>
      <c r="H24" s="74"/>
    </row>
    <row r="25" spans="1:8" x14ac:dyDescent="0.4">
      <c r="B25" s="117" t="str">
        <f>'09-25 Imms'!B25</f>
        <v>Subrecipient 4</v>
      </c>
      <c r="C25" s="119"/>
      <c r="D25" s="119"/>
      <c r="E25" s="119"/>
      <c r="F25" s="119"/>
      <c r="G25" s="74"/>
      <c r="H25" s="74"/>
    </row>
    <row r="26" spans="1:8" x14ac:dyDescent="0.4">
      <c r="B26" s="117" t="str">
        <f>'09-25 Imms'!B26</f>
        <v>Subrecipient 5</v>
      </c>
      <c r="C26" s="119"/>
      <c r="D26" s="119"/>
      <c r="E26" s="119"/>
      <c r="F26" s="119"/>
      <c r="G26" s="74"/>
      <c r="H26" s="74"/>
    </row>
    <row r="27" spans="1:8" x14ac:dyDescent="0.4">
      <c r="B27" s="117"/>
      <c r="C27" s="119"/>
      <c r="D27" s="119"/>
      <c r="E27" s="119"/>
      <c r="F27" s="119"/>
      <c r="G27" s="74"/>
      <c r="H27" s="74"/>
    </row>
    <row r="28" spans="1:8" x14ac:dyDescent="0.4">
      <c r="A28" s="49">
        <v>11</v>
      </c>
      <c r="B28" s="58" t="s">
        <v>133</v>
      </c>
      <c r="C28" s="74">
        <f>'Exp Calc 2019'!K18</f>
        <v>0</v>
      </c>
      <c r="D28" s="74">
        <f>'Exp Calc 2019'!O18</f>
        <v>0</v>
      </c>
      <c r="E28" s="74">
        <f>'Exp Calc 2019'!S18</f>
        <v>0</v>
      </c>
      <c r="F28" s="74">
        <f>'Exp Calc 2019'!W18</f>
        <v>0</v>
      </c>
      <c r="G28" s="110">
        <f>'Expend Calc 2018'!G18</f>
        <v>0</v>
      </c>
      <c r="H28" s="110">
        <f>'Expend Calc 2018'!D18</f>
        <v>0</v>
      </c>
    </row>
    <row r="29" spans="1:8" x14ac:dyDescent="0.4">
      <c r="A29" s="49">
        <v>12</v>
      </c>
      <c r="B29" s="59" t="s">
        <v>4</v>
      </c>
      <c r="C29" s="29">
        <f t="shared" ref="C29:G29" si="0">SUM(C12:C28)</f>
        <v>0</v>
      </c>
      <c r="D29" s="29">
        <f t="shared" si="0"/>
        <v>0</v>
      </c>
      <c r="E29" s="29">
        <f t="shared" si="0"/>
        <v>0</v>
      </c>
      <c r="F29" s="29">
        <f t="shared" si="0"/>
        <v>0</v>
      </c>
      <c r="G29" s="29">
        <f t="shared" si="0"/>
        <v>0</v>
      </c>
      <c r="H29" s="29">
        <f>SUM(H12:H28)</f>
        <v>0</v>
      </c>
    </row>
    <row r="31" spans="1:8" x14ac:dyDescent="0.4">
      <c r="B31" s="53" t="s">
        <v>22</v>
      </c>
    </row>
    <row r="32" spans="1:8" x14ac:dyDescent="0.4">
      <c r="A32" s="49">
        <v>13</v>
      </c>
      <c r="B32" s="57" t="s">
        <v>5</v>
      </c>
      <c r="C32" s="74"/>
      <c r="D32" s="74"/>
      <c r="E32" s="74"/>
      <c r="F32" s="74"/>
      <c r="G32" s="74"/>
      <c r="H32" s="74"/>
    </row>
    <row r="33" spans="1:8" x14ac:dyDescent="0.4">
      <c r="A33" s="49">
        <v>14</v>
      </c>
      <c r="B33" s="57" t="s">
        <v>6</v>
      </c>
      <c r="C33" s="74"/>
      <c r="D33" s="74"/>
      <c r="E33" s="74"/>
      <c r="F33" s="74"/>
      <c r="G33" s="74"/>
      <c r="H33" s="74"/>
    </row>
    <row r="34" spans="1:8" x14ac:dyDescent="0.4">
      <c r="A34" s="49">
        <v>15</v>
      </c>
      <c r="B34" s="57" t="s">
        <v>7</v>
      </c>
      <c r="C34" s="74"/>
      <c r="D34" s="74"/>
      <c r="E34" s="74"/>
      <c r="F34" s="74"/>
      <c r="G34" s="74"/>
      <c r="H34" s="74"/>
    </row>
    <row r="35" spans="1:8" x14ac:dyDescent="0.4">
      <c r="A35" s="49">
        <v>16</v>
      </c>
      <c r="B35" s="57" t="s">
        <v>8</v>
      </c>
      <c r="C35" s="74"/>
      <c r="D35" s="74"/>
      <c r="E35" s="74"/>
      <c r="F35" s="74"/>
      <c r="G35" s="74"/>
      <c r="H35" s="74"/>
    </row>
    <row r="36" spans="1:8" x14ac:dyDescent="0.4">
      <c r="A36" s="49">
        <v>17</v>
      </c>
      <c r="B36" s="57" t="s">
        <v>23</v>
      </c>
      <c r="C36" s="74"/>
      <c r="D36" s="74"/>
      <c r="E36" s="74"/>
      <c r="F36" s="74"/>
      <c r="G36" s="74"/>
      <c r="H36" s="74"/>
    </row>
    <row r="37" spans="1:8" x14ac:dyDescent="0.4">
      <c r="A37" s="49">
        <v>18</v>
      </c>
      <c r="B37" s="59" t="s">
        <v>9</v>
      </c>
      <c r="C37" s="29">
        <f t="shared" ref="C37:H37" si="1">SUM(C32:C36)</f>
        <v>0</v>
      </c>
      <c r="D37" s="29">
        <f t="shared" si="1"/>
        <v>0</v>
      </c>
      <c r="E37" s="29">
        <f t="shared" si="1"/>
        <v>0</v>
      </c>
      <c r="F37" s="29">
        <f t="shared" si="1"/>
        <v>0</v>
      </c>
      <c r="G37" s="29">
        <f t="shared" si="1"/>
        <v>0</v>
      </c>
      <c r="H37" s="29">
        <f t="shared" si="1"/>
        <v>0</v>
      </c>
    </row>
    <row r="38" spans="1:8" x14ac:dyDescent="0.4">
      <c r="C38" s="60"/>
      <c r="D38" s="60"/>
      <c r="E38" s="60"/>
      <c r="F38" s="60"/>
      <c r="G38" s="60"/>
    </row>
    <row r="39" spans="1:8" x14ac:dyDescent="0.4">
      <c r="B39" s="53" t="s">
        <v>10</v>
      </c>
      <c r="C39" s="60"/>
      <c r="D39" s="60"/>
      <c r="E39" s="60"/>
      <c r="F39" s="60"/>
      <c r="G39" s="60"/>
    </row>
    <row r="40" spans="1:8" x14ac:dyDescent="0.4">
      <c r="A40" s="49">
        <v>19</v>
      </c>
      <c r="B40" s="61" t="s">
        <v>11</v>
      </c>
      <c r="C40" s="29">
        <f t="shared" ref="C40:H40" si="2">C29-C37</f>
        <v>0</v>
      </c>
      <c r="D40" s="29">
        <f t="shared" si="2"/>
        <v>0</v>
      </c>
      <c r="E40" s="29">
        <f t="shared" si="2"/>
        <v>0</v>
      </c>
      <c r="F40" s="29">
        <f t="shared" si="2"/>
        <v>0</v>
      </c>
      <c r="G40" s="29">
        <f t="shared" si="2"/>
        <v>0</v>
      </c>
      <c r="H40" s="29">
        <f t="shared" si="2"/>
        <v>0</v>
      </c>
    </row>
    <row r="43" spans="1:8" x14ac:dyDescent="0.4">
      <c r="B43" s="53" t="s">
        <v>12</v>
      </c>
    </row>
    <row r="44" spans="1:8" x14ac:dyDescent="0.4">
      <c r="A44" s="49">
        <v>20</v>
      </c>
      <c r="B44" s="62" t="s">
        <v>30</v>
      </c>
      <c r="C44" s="77">
        <v>1</v>
      </c>
      <c r="D44" s="77">
        <v>1</v>
      </c>
      <c r="E44" s="77">
        <v>1</v>
      </c>
      <c r="F44" s="77">
        <v>1</v>
      </c>
      <c r="G44" s="77">
        <v>1</v>
      </c>
      <c r="H44" s="77">
        <v>1</v>
      </c>
    </row>
    <row r="46" spans="1:8" x14ac:dyDescent="0.4">
      <c r="B46" s="53" t="s">
        <v>31</v>
      </c>
    </row>
    <row r="47" spans="1:8" x14ac:dyDescent="0.4">
      <c r="A47" s="49">
        <v>21</v>
      </c>
      <c r="B47" s="61" t="s">
        <v>13</v>
      </c>
      <c r="C47" s="45">
        <f t="shared" ref="C47:H47" si="3">C44*C40</f>
        <v>0</v>
      </c>
      <c r="D47" s="45">
        <f t="shared" si="3"/>
        <v>0</v>
      </c>
      <c r="E47" s="45">
        <f t="shared" si="3"/>
        <v>0</v>
      </c>
      <c r="F47" s="45">
        <f t="shared" si="3"/>
        <v>0</v>
      </c>
      <c r="G47" s="45">
        <f t="shared" si="3"/>
        <v>0</v>
      </c>
      <c r="H47" s="45">
        <f t="shared" si="3"/>
        <v>0</v>
      </c>
    </row>
    <row r="48" spans="1:8" ht="21.75" customHeight="1" x14ac:dyDescent="0.4"/>
    <row r="49" spans="1:8" ht="15" x14ac:dyDescent="0.5">
      <c r="B49" s="50" t="s">
        <v>24</v>
      </c>
    </row>
    <row r="50" spans="1:8" ht="6.75" customHeight="1" x14ac:dyDescent="0.4"/>
    <row r="51" spans="1:8" x14ac:dyDescent="0.4">
      <c r="B51" s="63" t="s">
        <v>14</v>
      </c>
      <c r="C51" s="64"/>
      <c r="D51" s="65"/>
      <c r="E51" s="66"/>
      <c r="F51" s="66"/>
      <c r="G51" s="66"/>
      <c r="H51" s="66"/>
    </row>
    <row r="52" spans="1:8" x14ac:dyDescent="0.4">
      <c r="B52" s="67" t="s">
        <v>19</v>
      </c>
      <c r="C52" s="67"/>
      <c r="D52" s="68"/>
      <c r="E52" s="69"/>
      <c r="F52" s="69"/>
      <c r="G52" s="69"/>
      <c r="H52" s="69"/>
    </row>
    <row r="53" spans="1:8" x14ac:dyDescent="0.4">
      <c r="B53" s="67" t="s">
        <v>20</v>
      </c>
      <c r="C53" s="67"/>
      <c r="D53" s="68"/>
      <c r="E53" s="69"/>
      <c r="F53" s="69"/>
      <c r="G53" s="69"/>
      <c r="H53" s="69"/>
    </row>
    <row r="54" spans="1:8" x14ac:dyDescent="0.4">
      <c r="B54" s="70" t="s">
        <v>86</v>
      </c>
      <c r="C54" s="67"/>
      <c r="D54" s="68"/>
      <c r="E54" s="69"/>
      <c r="F54" s="69"/>
      <c r="G54" s="69"/>
      <c r="H54" s="69"/>
    </row>
    <row r="55" spans="1:8" x14ac:dyDescent="0.4">
      <c r="B55" s="67" t="s">
        <v>50</v>
      </c>
      <c r="C55" s="67"/>
      <c r="D55" s="68"/>
      <c r="E55" s="69"/>
      <c r="F55" s="69"/>
      <c r="G55" s="69"/>
      <c r="H55" s="69"/>
    </row>
    <row r="56" spans="1:8" ht="6" customHeight="1" thickBot="1" x14ac:dyDescent="0.45">
      <c r="B56" s="67"/>
      <c r="C56" s="67"/>
      <c r="D56" s="68"/>
      <c r="E56" s="69"/>
      <c r="F56" s="69"/>
      <c r="G56" s="69"/>
      <c r="H56" s="69"/>
    </row>
    <row r="57" spans="1:8" ht="18.75" customHeight="1" thickBot="1" x14ac:dyDescent="0.45">
      <c r="A57" s="49">
        <v>22</v>
      </c>
      <c r="B57" s="146"/>
      <c r="C57" s="147"/>
      <c r="D57" s="65"/>
      <c r="E57" s="139"/>
      <c r="F57" s="140"/>
      <c r="G57" s="141"/>
      <c r="H57" s="66"/>
    </row>
    <row r="58" spans="1:8" ht="13.5" customHeight="1" thickBot="1" x14ac:dyDescent="0.45">
      <c r="B58" s="63" t="s">
        <v>15</v>
      </c>
      <c r="C58" s="64"/>
      <c r="D58" s="65"/>
      <c r="E58" s="71" t="s">
        <v>16</v>
      </c>
      <c r="F58" s="66"/>
      <c r="G58" s="66"/>
      <c r="H58" s="66"/>
    </row>
    <row r="59" spans="1:8" ht="20.25" customHeight="1" thickBot="1" x14ac:dyDescent="0.45">
      <c r="B59" s="148"/>
      <c r="C59" s="147"/>
      <c r="D59" s="65"/>
      <c r="E59" s="150"/>
      <c r="F59" s="151"/>
      <c r="G59" s="152"/>
      <c r="H59" s="66"/>
    </row>
    <row r="60" spans="1:8" ht="12.6" thickBot="1" x14ac:dyDescent="0.45">
      <c r="B60" s="138" t="s">
        <v>75</v>
      </c>
      <c r="C60" s="138"/>
      <c r="D60" s="65"/>
      <c r="E60" s="149" t="s">
        <v>73</v>
      </c>
      <c r="F60" s="149"/>
      <c r="G60" s="66"/>
      <c r="H60" s="66"/>
    </row>
    <row r="61" spans="1:8" ht="18.75" customHeight="1" thickBot="1" x14ac:dyDescent="0.45">
      <c r="B61" s="146"/>
      <c r="C61" s="147"/>
      <c r="D61" s="65"/>
      <c r="E61" s="139"/>
      <c r="F61" s="140"/>
      <c r="G61" s="141"/>
      <c r="H61" s="66"/>
    </row>
    <row r="62" spans="1:8" x14ac:dyDescent="0.4">
      <c r="B62" s="63" t="s">
        <v>17</v>
      </c>
      <c r="C62" s="64"/>
      <c r="D62" s="65"/>
      <c r="E62" s="71" t="s">
        <v>18</v>
      </c>
      <c r="F62" s="66"/>
      <c r="G62" s="66"/>
      <c r="H62" s="66"/>
    </row>
    <row r="63" spans="1:8" ht="7.5" customHeight="1" x14ac:dyDescent="0.4">
      <c r="B63" s="72"/>
      <c r="C63" s="72"/>
      <c r="D63" s="72"/>
      <c r="E63" s="72"/>
      <c r="F63" s="72"/>
      <c r="G63" s="72"/>
      <c r="H63" s="72"/>
    </row>
    <row r="64" spans="1:8" ht="7.5" customHeight="1" x14ac:dyDescent="0.4"/>
    <row r="65" spans="1:8" ht="12.6" thickBot="1" x14ac:dyDescent="0.45">
      <c r="A65" s="49">
        <v>23</v>
      </c>
      <c r="B65" s="55" t="s">
        <v>76</v>
      </c>
    </row>
    <row r="66" spans="1:8" ht="18.75" customHeight="1" thickBot="1" x14ac:dyDescent="0.45">
      <c r="B66" s="78"/>
      <c r="D66" s="133"/>
      <c r="E66" s="134"/>
      <c r="G66" s="136"/>
      <c r="H66" s="137"/>
    </row>
    <row r="67" spans="1:8" x14ac:dyDescent="0.4">
      <c r="B67" s="53" t="s">
        <v>75</v>
      </c>
      <c r="C67" s="73"/>
      <c r="D67" s="135" t="s">
        <v>72</v>
      </c>
      <c r="E67" s="135"/>
      <c r="F67" s="73"/>
      <c r="G67" s="135" t="s">
        <v>73</v>
      </c>
      <c r="H67" s="135"/>
    </row>
  </sheetData>
  <sheetProtection selectLockedCells="1"/>
  <mergeCells count="19">
    <mergeCell ref="B61:C61"/>
    <mergeCell ref="D66:E66"/>
    <mergeCell ref="G66:H66"/>
    <mergeCell ref="D67:E67"/>
    <mergeCell ref="G67:H67"/>
    <mergeCell ref="E61:G61"/>
    <mergeCell ref="B60:C60"/>
    <mergeCell ref="E60:F60"/>
    <mergeCell ref="C4:F4"/>
    <mergeCell ref="C5:F5"/>
    <mergeCell ref="C6:F6"/>
    <mergeCell ref="C7:F7"/>
    <mergeCell ref="E8:G8"/>
    <mergeCell ref="C10:G10"/>
    <mergeCell ref="E57:G57"/>
    <mergeCell ref="B19:B20"/>
    <mergeCell ref="B57:C57"/>
    <mergeCell ref="B59:C59"/>
    <mergeCell ref="E59:G59"/>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H67"/>
  <sheetViews>
    <sheetView topLeftCell="A11" workbookViewId="0">
      <selection activeCell="C44" sqref="C44:G44"/>
    </sheetView>
  </sheetViews>
  <sheetFormatPr defaultColWidth="9.1640625" defaultRowHeight="12.3" x14ac:dyDescent="0.4"/>
  <cols>
    <col min="1" max="1" width="6.5546875" style="49" customWidth="1"/>
    <col min="2" max="2" width="46.5546875" style="51" customWidth="1"/>
    <col min="3" max="7" width="12.5546875" style="51" customWidth="1"/>
    <col min="8" max="8" width="16" style="51" customWidth="1"/>
    <col min="9" max="9" width="9.1640625" style="51"/>
    <col min="10" max="10" width="10.1640625" style="51" customWidth="1"/>
    <col min="11" max="16384" width="9.1640625" style="51"/>
  </cols>
  <sheetData>
    <row r="1" spans="1:8" ht="15" x14ac:dyDescent="0.5">
      <c r="B1" s="50" t="s">
        <v>26</v>
      </c>
      <c r="C1" s="76" t="s">
        <v>37</v>
      </c>
      <c r="D1" s="79"/>
      <c r="E1" s="79"/>
      <c r="F1" s="79"/>
      <c r="G1" s="79"/>
      <c r="H1" s="79"/>
    </row>
    <row r="2" spans="1:8" ht="15" customHeight="1" x14ac:dyDescent="0.5">
      <c r="B2" s="50"/>
      <c r="C2" s="52" t="s">
        <v>77</v>
      </c>
    </row>
    <row r="3" spans="1:8" ht="15.3" thickBot="1" x14ac:dyDescent="0.55000000000000004">
      <c r="A3" s="53" t="s">
        <v>35</v>
      </c>
      <c r="B3" s="50"/>
    </row>
    <row r="4" spans="1:8" ht="16.5" customHeight="1" thickBot="1" x14ac:dyDescent="0.45">
      <c r="A4" s="49">
        <v>1</v>
      </c>
      <c r="B4" s="51" t="s">
        <v>25</v>
      </c>
      <c r="C4" s="143"/>
      <c r="D4" s="144"/>
      <c r="E4" s="144"/>
      <c r="F4" s="145"/>
    </row>
    <row r="5" spans="1:8" ht="16.5" customHeight="1" thickBot="1" x14ac:dyDescent="0.45">
      <c r="B5" s="51" t="s">
        <v>101</v>
      </c>
      <c r="C5" s="154" t="s">
        <v>110</v>
      </c>
      <c r="D5" s="155"/>
      <c r="E5" s="155"/>
      <c r="F5" s="156"/>
    </row>
    <row r="6" spans="1:8" ht="12.6" thickBot="1" x14ac:dyDescent="0.45">
      <c r="B6" s="51" t="s">
        <v>102</v>
      </c>
      <c r="C6" s="157" t="s">
        <v>222</v>
      </c>
      <c r="D6" s="155"/>
      <c r="E6" s="155"/>
      <c r="F6" s="156"/>
    </row>
    <row r="7" spans="1:8" ht="12.6" thickBot="1" x14ac:dyDescent="0.45">
      <c r="A7" s="49">
        <v>2</v>
      </c>
      <c r="B7" s="51" t="s">
        <v>159</v>
      </c>
      <c r="C7" s="157" t="s">
        <v>57</v>
      </c>
      <c r="D7" s="155"/>
      <c r="E7" s="155"/>
      <c r="F7" s="156"/>
    </row>
    <row r="8" spans="1:8" x14ac:dyDescent="0.4">
      <c r="B8" s="109"/>
      <c r="C8" s="55"/>
      <c r="E8" s="142"/>
      <c r="F8" s="142"/>
      <c r="G8" s="142"/>
    </row>
    <row r="10" spans="1:8" ht="12.6" thickBot="1" x14ac:dyDescent="0.45">
      <c r="C10" s="153" t="s">
        <v>36</v>
      </c>
      <c r="D10" s="153"/>
      <c r="E10" s="153"/>
      <c r="F10" s="153"/>
      <c r="G10" s="153"/>
      <c r="H10" s="56"/>
    </row>
    <row r="11" spans="1:8" ht="12.6" thickTop="1" x14ac:dyDescent="0.4">
      <c r="B11" s="53" t="s">
        <v>104</v>
      </c>
      <c r="C11" s="1" t="s">
        <v>215</v>
      </c>
      <c r="D11" s="53" t="s">
        <v>216</v>
      </c>
      <c r="E11" s="53" t="s">
        <v>217</v>
      </c>
      <c r="F11" s="53" t="s">
        <v>219</v>
      </c>
      <c r="G11" s="53" t="s">
        <v>221</v>
      </c>
      <c r="H11" s="53" t="s">
        <v>223</v>
      </c>
    </row>
    <row r="12" spans="1:8" x14ac:dyDescent="0.4">
      <c r="A12" s="49">
        <v>3</v>
      </c>
      <c r="B12" s="57" t="s">
        <v>0</v>
      </c>
      <c r="C12" s="74"/>
      <c r="D12" s="74"/>
      <c r="E12" s="74"/>
      <c r="F12" s="74"/>
      <c r="G12" s="74"/>
      <c r="H12" s="74"/>
    </row>
    <row r="13" spans="1:8" x14ac:dyDescent="0.4">
      <c r="A13" s="49">
        <v>4</v>
      </c>
      <c r="B13" s="57" t="s">
        <v>1</v>
      </c>
      <c r="C13" s="74"/>
      <c r="D13" s="74"/>
      <c r="E13" s="74"/>
      <c r="F13" s="74"/>
      <c r="G13" s="74"/>
      <c r="H13" s="74"/>
    </row>
    <row r="14" spans="1:8" x14ac:dyDescent="0.4">
      <c r="A14" s="49">
        <v>5</v>
      </c>
      <c r="B14" s="57" t="s">
        <v>3</v>
      </c>
      <c r="C14" s="74"/>
      <c r="D14" s="74"/>
      <c r="E14" s="74"/>
      <c r="F14" s="74"/>
      <c r="G14" s="74"/>
      <c r="H14" s="74"/>
    </row>
    <row r="15" spans="1:8" x14ac:dyDescent="0.4">
      <c r="A15" s="49">
        <v>6</v>
      </c>
      <c r="B15" s="57" t="s">
        <v>2</v>
      </c>
      <c r="C15" s="74"/>
      <c r="D15" s="74"/>
      <c r="E15" s="74"/>
      <c r="F15" s="74"/>
      <c r="G15" s="74"/>
      <c r="H15" s="74"/>
    </row>
    <row r="16" spans="1:8" x14ac:dyDescent="0.4">
      <c r="A16" s="49">
        <v>7</v>
      </c>
      <c r="B16" s="117" t="s">
        <v>168</v>
      </c>
      <c r="C16" s="74"/>
      <c r="D16" s="74"/>
      <c r="E16" s="74"/>
      <c r="F16" s="74"/>
      <c r="G16" s="74"/>
      <c r="H16" s="74"/>
    </row>
    <row r="17" spans="1:8" x14ac:dyDescent="0.4">
      <c r="A17" s="49">
        <v>8</v>
      </c>
      <c r="B17" s="57" t="s">
        <v>145</v>
      </c>
      <c r="C17" s="119"/>
      <c r="D17" s="119"/>
      <c r="E17" s="119"/>
      <c r="F17" s="74"/>
      <c r="G17" s="74"/>
      <c r="H17" s="74"/>
    </row>
    <row r="18" spans="1:8" x14ac:dyDescent="0.4">
      <c r="A18" s="49">
        <v>9</v>
      </c>
      <c r="B18" s="118" t="s">
        <v>166</v>
      </c>
      <c r="C18" s="119"/>
      <c r="D18" s="119"/>
      <c r="E18" s="119"/>
      <c r="F18" s="74"/>
      <c r="G18" s="74"/>
      <c r="H18" s="74"/>
    </row>
    <row r="19" spans="1:8" x14ac:dyDescent="0.4">
      <c r="B19" s="160"/>
      <c r="C19" s="111"/>
      <c r="D19" s="112"/>
      <c r="E19" s="112"/>
      <c r="F19" s="112"/>
      <c r="G19" s="112"/>
      <c r="H19" s="113"/>
    </row>
    <row r="20" spans="1:8" x14ac:dyDescent="0.4">
      <c r="B20" s="159"/>
      <c r="C20" s="114"/>
      <c r="D20" s="115"/>
      <c r="E20" s="115"/>
      <c r="F20" s="115"/>
      <c r="G20" s="115"/>
      <c r="H20" s="116"/>
    </row>
    <row r="21" spans="1:8" x14ac:dyDescent="0.4">
      <c r="A21" s="49">
        <v>10</v>
      </c>
      <c r="B21" s="122" t="s">
        <v>167</v>
      </c>
      <c r="C21" s="114"/>
      <c r="D21" s="115"/>
      <c r="E21" s="115"/>
      <c r="F21" s="115"/>
      <c r="G21" s="115"/>
      <c r="H21" s="116"/>
    </row>
    <row r="22" spans="1:8" x14ac:dyDescent="0.4">
      <c r="B22" s="117" t="str">
        <f>'12-25 Imms'!B22</f>
        <v>Subrecipient 1</v>
      </c>
      <c r="C22" s="119"/>
      <c r="D22" s="119"/>
      <c r="E22" s="119"/>
      <c r="F22" s="74"/>
      <c r="G22" s="74"/>
      <c r="H22" s="74"/>
    </row>
    <row r="23" spans="1:8" x14ac:dyDescent="0.4">
      <c r="B23" s="117" t="str">
        <f>'12-25 Imms'!B23</f>
        <v>Subrecipient 2</v>
      </c>
      <c r="C23" s="119"/>
      <c r="D23" s="119"/>
      <c r="E23" s="119"/>
      <c r="F23" s="74"/>
      <c r="G23" s="74"/>
      <c r="H23" s="74"/>
    </row>
    <row r="24" spans="1:8" x14ac:dyDescent="0.4">
      <c r="B24" s="117" t="str">
        <f>'12-25 Imms'!B24</f>
        <v>Subrecipient 3</v>
      </c>
      <c r="C24" s="119"/>
      <c r="D24" s="119"/>
      <c r="E24" s="119"/>
      <c r="F24" s="74"/>
      <c r="G24" s="74"/>
      <c r="H24" s="74"/>
    </row>
    <row r="25" spans="1:8" x14ac:dyDescent="0.4">
      <c r="B25" s="117" t="str">
        <f>'12-25 Imms'!B25</f>
        <v>Subrecipient 4</v>
      </c>
      <c r="C25" s="119"/>
      <c r="D25" s="119"/>
      <c r="E25" s="119"/>
      <c r="F25" s="74"/>
      <c r="G25" s="74"/>
      <c r="H25" s="74"/>
    </row>
    <row r="26" spans="1:8" x14ac:dyDescent="0.4">
      <c r="B26" s="117" t="str">
        <f>'12-25 Imms'!B26</f>
        <v>Subrecipient 5</v>
      </c>
      <c r="C26" s="119"/>
      <c r="D26" s="119"/>
      <c r="E26" s="119"/>
      <c r="F26" s="74"/>
      <c r="G26" s="74"/>
      <c r="H26" s="74"/>
    </row>
    <row r="27" spans="1:8" x14ac:dyDescent="0.4">
      <c r="B27" s="117"/>
      <c r="C27" s="119"/>
      <c r="D27" s="119"/>
      <c r="E27" s="119"/>
      <c r="F27" s="74"/>
      <c r="G27" s="74"/>
      <c r="H27" s="74"/>
    </row>
    <row r="28" spans="1:8" x14ac:dyDescent="0.4">
      <c r="A28" s="49">
        <v>11</v>
      </c>
      <c r="B28" s="58" t="s">
        <v>133</v>
      </c>
      <c r="C28" s="74">
        <f>'Exp Calc 2019'!P18</f>
        <v>0</v>
      </c>
      <c r="D28" s="74">
        <f>'Exp Calc 2019'!T18</f>
        <v>0</v>
      </c>
      <c r="E28" s="74">
        <f>'Exp Calc 2019'!X18</f>
        <v>0</v>
      </c>
      <c r="F28" s="110">
        <f>'Expend Calc 2018'!H18</f>
        <v>0</v>
      </c>
      <c r="G28" s="110">
        <f>'Expend Calc 2018'!L18</f>
        <v>0</v>
      </c>
      <c r="H28" s="110">
        <f>'Expend Calc 2018'!E18</f>
        <v>0</v>
      </c>
    </row>
    <row r="29" spans="1:8" x14ac:dyDescent="0.4">
      <c r="A29" s="49">
        <v>12</v>
      </c>
      <c r="B29" s="59" t="s">
        <v>4</v>
      </c>
      <c r="C29" s="29">
        <f t="shared" ref="C29:G29" si="0">SUM(C12:C28)</f>
        <v>0</v>
      </c>
      <c r="D29" s="29">
        <f t="shared" si="0"/>
        <v>0</v>
      </c>
      <c r="E29" s="29">
        <f t="shared" si="0"/>
        <v>0</v>
      </c>
      <c r="F29" s="29">
        <f t="shared" si="0"/>
        <v>0</v>
      </c>
      <c r="G29" s="29">
        <f t="shared" si="0"/>
        <v>0</v>
      </c>
      <c r="H29" s="29">
        <f>SUM(H12:H28)</f>
        <v>0</v>
      </c>
    </row>
    <row r="31" spans="1:8" x14ac:dyDescent="0.4">
      <c r="B31" s="53" t="s">
        <v>22</v>
      </c>
    </row>
    <row r="32" spans="1:8" x14ac:dyDescent="0.4">
      <c r="A32" s="49">
        <v>13</v>
      </c>
      <c r="B32" s="57" t="s">
        <v>5</v>
      </c>
      <c r="C32" s="74"/>
      <c r="D32" s="74"/>
      <c r="E32" s="74"/>
      <c r="F32" s="74"/>
      <c r="G32" s="74"/>
      <c r="H32" s="74"/>
    </row>
    <row r="33" spans="1:8" x14ac:dyDescent="0.4">
      <c r="A33" s="49">
        <v>14</v>
      </c>
      <c r="B33" s="57" t="s">
        <v>6</v>
      </c>
      <c r="C33" s="74"/>
      <c r="D33" s="74"/>
      <c r="E33" s="74"/>
      <c r="F33" s="74"/>
      <c r="G33" s="74"/>
      <c r="H33" s="74"/>
    </row>
    <row r="34" spans="1:8" x14ac:dyDescent="0.4">
      <c r="A34" s="49">
        <v>15</v>
      </c>
      <c r="B34" s="57" t="s">
        <v>7</v>
      </c>
      <c r="C34" s="74"/>
      <c r="D34" s="74"/>
      <c r="E34" s="74"/>
      <c r="F34" s="74"/>
      <c r="G34" s="74"/>
      <c r="H34" s="74"/>
    </row>
    <row r="35" spans="1:8" x14ac:dyDescent="0.4">
      <c r="A35" s="49">
        <v>16</v>
      </c>
      <c r="B35" s="57" t="s">
        <v>8</v>
      </c>
      <c r="C35" s="74"/>
      <c r="D35" s="74"/>
      <c r="E35" s="74"/>
      <c r="F35" s="74"/>
      <c r="G35" s="74"/>
      <c r="H35" s="74"/>
    </row>
    <row r="36" spans="1:8" x14ac:dyDescent="0.4">
      <c r="A36" s="49">
        <v>17</v>
      </c>
      <c r="B36" s="57" t="s">
        <v>23</v>
      </c>
      <c r="C36" s="74"/>
      <c r="D36" s="74"/>
      <c r="E36" s="74"/>
      <c r="F36" s="74"/>
      <c r="G36" s="74"/>
      <c r="H36" s="74"/>
    </row>
    <row r="37" spans="1:8" x14ac:dyDescent="0.4">
      <c r="A37" s="49">
        <v>18</v>
      </c>
      <c r="B37" s="59" t="s">
        <v>9</v>
      </c>
      <c r="C37" s="29">
        <f t="shared" ref="C37:H37" si="1">SUM(C32:C36)</f>
        <v>0</v>
      </c>
      <c r="D37" s="29">
        <f t="shared" si="1"/>
        <v>0</v>
      </c>
      <c r="E37" s="29">
        <f t="shared" si="1"/>
        <v>0</v>
      </c>
      <c r="F37" s="29">
        <f t="shared" si="1"/>
        <v>0</v>
      </c>
      <c r="G37" s="29">
        <f t="shared" si="1"/>
        <v>0</v>
      </c>
      <c r="H37" s="29">
        <f t="shared" si="1"/>
        <v>0</v>
      </c>
    </row>
    <row r="38" spans="1:8" x14ac:dyDescent="0.4">
      <c r="C38" s="60"/>
      <c r="D38" s="60"/>
      <c r="E38" s="60"/>
      <c r="F38" s="60"/>
      <c r="G38" s="60"/>
    </row>
    <row r="39" spans="1:8" x14ac:dyDescent="0.4">
      <c r="B39" s="53" t="s">
        <v>10</v>
      </c>
      <c r="C39" s="60"/>
      <c r="D39" s="60"/>
      <c r="E39" s="60"/>
      <c r="F39" s="60"/>
      <c r="G39" s="60"/>
    </row>
    <row r="40" spans="1:8" x14ac:dyDescent="0.4">
      <c r="A40" s="49">
        <v>19</v>
      </c>
      <c r="B40" s="61" t="s">
        <v>11</v>
      </c>
      <c r="C40" s="29">
        <f t="shared" ref="C40:H40" si="2">C29-C37</f>
        <v>0</v>
      </c>
      <c r="D40" s="29">
        <f t="shared" si="2"/>
        <v>0</v>
      </c>
      <c r="E40" s="29">
        <f t="shared" si="2"/>
        <v>0</v>
      </c>
      <c r="F40" s="29">
        <f t="shared" si="2"/>
        <v>0</v>
      </c>
      <c r="G40" s="29">
        <f t="shared" si="2"/>
        <v>0</v>
      </c>
      <c r="H40" s="29">
        <f t="shared" si="2"/>
        <v>0</v>
      </c>
    </row>
    <row r="43" spans="1:8" x14ac:dyDescent="0.4">
      <c r="B43" s="53" t="s">
        <v>12</v>
      </c>
    </row>
    <row r="44" spans="1:8" x14ac:dyDescent="0.4">
      <c r="A44" s="49">
        <v>20</v>
      </c>
      <c r="B44" s="62" t="s">
        <v>30</v>
      </c>
      <c r="C44" s="77">
        <v>1</v>
      </c>
      <c r="D44" s="77">
        <v>1</v>
      </c>
      <c r="E44" s="77">
        <v>1</v>
      </c>
      <c r="F44" s="77">
        <v>1</v>
      </c>
      <c r="G44" s="77">
        <v>1</v>
      </c>
      <c r="H44" s="77">
        <v>1</v>
      </c>
    </row>
    <row r="46" spans="1:8" x14ac:dyDescent="0.4">
      <c r="B46" s="53" t="s">
        <v>31</v>
      </c>
    </row>
    <row r="47" spans="1:8" x14ac:dyDescent="0.4">
      <c r="A47" s="49">
        <v>21</v>
      </c>
      <c r="B47" s="61" t="s">
        <v>13</v>
      </c>
      <c r="C47" s="45">
        <f t="shared" ref="C47:H47" si="3">C44*C40</f>
        <v>0</v>
      </c>
      <c r="D47" s="45">
        <f t="shared" si="3"/>
        <v>0</v>
      </c>
      <c r="E47" s="45">
        <f t="shared" si="3"/>
        <v>0</v>
      </c>
      <c r="F47" s="45">
        <f t="shared" si="3"/>
        <v>0</v>
      </c>
      <c r="G47" s="45">
        <f t="shared" si="3"/>
        <v>0</v>
      </c>
      <c r="H47" s="45">
        <f t="shared" si="3"/>
        <v>0</v>
      </c>
    </row>
    <row r="48" spans="1:8" ht="21.75" customHeight="1" x14ac:dyDescent="0.4"/>
    <row r="49" spans="1:8" ht="15" x14ac:dyDescent="0.5">
      <c r="B49" s="50" t="s">
        <v>24</v>
      </c>
    </row>
    <row r="50" spans="1:8" ht="6.75" customHeight="1" x14ac:dyDescent="0.4"/>
    <row r="51" spans="1:8" x14ac:dyDescent="0.4">
      <c r="B51" s="63" t="s">
        <v>14</v>
      </c>
      <c r="C51" s="64"/>
      <c r="D51" s="65"/>
      <c r="E51" s="66"/>
      <c r="F51" s="66"/>
      <c r="G51" s="66"/>
      <c r="H51" s="66"/>
    </row>
    <row r="52" spans="1:8" x14ac:dyDescent="0.4">
      <c r="B52" s="67" t="s">
        <v>19</v>
      </c>
      <c r="C52" s="67"/>
      <c r="D52" s="68"/>
      <c r="E52" s="69"/>
      <c r="F52" s="69"/>
      <c r="G52" s="69"/>
      <c r="H52" s="69"/>
    </row>
    <row r="53" spans="1:8" x14ac:dyDescent="0.4">
      <c r="B53" s="67" t="s">
        <v>20</v>
      </c>
      <c r="C53" s="67"/>
      <c r="D53" s="68"/>
      <c r="E53" s="69"/>
      <c r="F53" s="69"/>
      <c r="G53" s="69"/>
      <c r="H53" s="69"/>
    </row>
    <row r="54" spans="1:8" x14ac:dyDescent="0.4">
      <c r="B54" s="70" t="s">
        <v>86</v>
      </c>
      <c r="C54" s="67"/>
      <c r="D54" s="68"/>
      <c r="E54" s="69"/>
      <c r="F54" s="69"/>
      <c r="G54" s="69"/>
      <c r="H54" s="69"/>
    </row>
    <row r="55" spans="1:8" x14ac:dyDescent="0.4">
      <c r="B55" s="67" t="s">
        <v>50</v>
      </c>
      <c r="C55" s="67"/>
      <c r="D55" s="68"/>
      <c r="E55" s="69"/>
      <c r="F55" s="69"/>
      <c r="G55" s="69"/>
      <c r="H55" s="69"/>
    </row>
    <row r="56" spans="1:8" ht="6" customHeight="1" thickBot="1" x14ac:dyDescent="0.45">
      <c r="B56" s="67"/>
      <c r="C56" s="67"/>
      <c r="D56" s="68"/>
      <c r="E56" s="69"/>
      <c r="F56" s="69"/>
      <c r="G56" s="69"/>
      <c r="H56" s="69"/>
    </row>
    <row r="57" spans="1:8" ht="18.75" customHeight="1" thickBot="1" x14ac:dyDescent="0.45">
      <c r="A57" s="49">
        <v>22</v>
      </c>
      <c r="B57" s="146"/>
      <c r="C57" s="147"/>
      <c r="D57" s="65"/>
      <c r="E57" s="139"/>
      <c r="F57" s="140"/>
      <c r="G57" s="141"/>
      <c r="H57" s="66"/>
    </row>
    <row r="58" spans="1:8" ht="13.5" customHeight="1" thickBot="1" x14ac:dyDescent="0.45">
      <c r="B58" s="63" t="s">
        <v>15</v>
      </c>
      <c r="C58" s="64"/>
      <c r="D58" s="65"/>
      <c r="E58" s="71" t="s">
        <v>16</v>
      </c>
      <c r="F58" s="66"/>
      <c r="G58" s="66"/>
      <c r="H58" s="66"/>
    </row>
    <row r="59" spans="1:8" ht="20.25" customHeight="1" thickBot="1" x14ac:dyDescent="0.45">
      <c r="B59" s="148"/>
      <c r="C59" s="147"/>
      <c r="D59" s="65"/>
      <c r="E59" s="150"/>
      <c r="F59" s="151"/>
      <c r="G59" s="152"/>
      <c r="H59" s="66"/>
    </row>
    <row r="60" spans="1:8" ht="12.6" thickBot="1" x14ac:dyDescent="0.45">
      <c r="B60" s="138" t="s">
        <v>75</v>
      </c>
      <c r="C60" s="138"/>
      <c r="D60" s="65"/>
      <c r="E60" s="149" t="s">
        <v>73</v>
      </c>
      <c r="F60" s="149"/>
      <c r="G60" s="66"/>
      <c r="H60" s="66"/>
    </row>
    <row r="61" spans="1:8" ht="18.75" customHeight="1" thickBot="1" x14ac:dyDescent="0.45">
      <c r="B61" s="146"/>
      <c r="C61" s="147"/>
      <c r="D61" s="65"/>
      <c r="E61" s="139"/>
      <c r="F61" s="140"/>
      <c r="G61" s="141"/>
      <c r="H61" s="66"/>
    </row>
    <row r="62" spans="1:8" x14ac:dyDescent="0.4">
      <c r="B62" s="63" t="s">
        <v>17</v>
      </c>
      <c r="C62" s="64"/>
      <c r="D62" s="65"/>
      <c r="E62" s="71" t="s">
        <v>18</v>
      </c>
      <c r="F62" s="66"/>
      <c r="G62" s="66"/>
      <c r="H62" s="66"/>
    </row>
    <row r="63" spans="1:8" ht="7.5" customHeight="1" x14ac:dyDescent="0.4">
      <c r="B63" s="72"/>
      <c r="C63" s="72"/>
      <c r="D63" s="72"/>
      <c r="E63" s="72"/>
      <c r="F63" s="72"/>
      <c r="G63" s="72"/>
      <c r="H63" s="72"/>
    </row>
    <row r="64" spans="1:8" ht="7.5" customHeight="1" x14ac:dyDescent="0.4"/>
    <row r="65" spans="1:8" ht="12.6" thickBot="1" x14ac:dyDescent="0.45">
      <c r="A65" s="49">
        <v>23</v>
      </c>
      <c r="B65" s="55" t="s">
        <v>76</v>
      </c>
    </row>
    <row r="66" spans="1:8" ht="18.75" customHeight="1" thickBot="1" x14ac:dyDescent="0.45">
      <c r="B66" s="78"/>
      <c r="D66" s="133"/>
      <c r="E66" s="134"/>
      <c r="G66" s="136"/>
      <c r="H66" s="137"/>
    </row>
    <row r="67" spans="1:8" x14ac:dyDescent="0.4">
      <c r="B67" s="53" t="s">
        <v>75</v>
      </c>
      <c r="C67" s="73"/>
      <c r="D67" s="135" t="s">
        <v>72</v>
      </c>
      <c r="E67" s="135"/>
      <c r="F67" s="73"/>
      <c r="G67" s="135" t="s">
        <v>73</v>
      </c>
      <c r="H67" s="135"/>
    </row>
  </sheetData>
  <sheetProtection selectLockedCells="1"/>
  <mergeCells count="19">
    <mergeCell ref="B61:C61"/>
    <mergeCell ref="D66:E66"/>
    <mergeCell ref="G66:H66"/>
    <mergeCell ref="D67:E67"/>
    <mergeCell ref="G67:H67"/>
    <mergeCell ref="E61:G61"/>
    <mergeCell ref="B60:C60"/>
    <mergeCell ref="E60:F60"/>
    <mergeCell ref="C4:F4"/>
    <mergeCell ref="C5:F5"/>
    <mergeCell ref="C6:F6"/>
    <mergeCell ref="C7:F7"/>
    <mergeCell ref="E8:G8"/>
    <mergeCell ref="C10:G10"/>
    <mergeCell ref="E57:G57"/>
    <mergeCell ref="B19:B20"/>
    <mergeCell ref="B57:C57"/>
    <mergeCell ref="B59:C59"/>
    <mergeCell ref="E59:G59"/>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H67"/>
  <sheetViews>
    <sheetView workbookViewId="0">
      <selection activeCell="O40" sqref="O40"/>
    </sheetView>
  </sheetViews>
  <sheetFormatPr defaultColWidth="9.1640625" defaultRowHeight="12.3" x14ac:dyDescent="0.4"/>
  <cols>
    <col min="1" max="1" width="6.5546875" style="49" customWidth="1"/>
    <col min="2" max="2" width="46.5546875" style="51" customWidth="1"/>
    <col min="3" max="7" width="12.5546875" style="51" customWidth="1"/>
    <col min="8" max="8" width="16" style="51" customWidth="1"/>
    <col min="9" max="9" width="9.1640625" style="51"/>
    <col min="10" max="10" width="10.1640625" style="51" customWidth="1"/>
    <col min="11" max="16384" width="9.1640625" style="51"/>
  </cols>
  <sheetData>
    <row r="1" spans="1:8" ht="15" x14ac:dyDescent="0.5">
      <c r="B1" s="50" t="s">
        <v>26</v>
      </c>
      <c r="C1" s="76" t="s">
        <v>37</v>
      </c>
      <c r="D1" s="79"/>
      <c r="E1" s="79"/>
      <c r="F1" s="79"/>
      <c r="G1" s="79"/>
      <c r="H1" s="79"/>
    </row>
    <row r="2" spans="1:8" ht="15" customHeight="1" x14ac:dyDescent="0.5">
      <c r="B2" s="50"/>
      <c r="C2" s="52" t="s">
        <v>77</v>
      </c>
    </row>
    <row r="3" spans="1:8" ht="15.3" thickBot="1" x14ac:dyDescent="0.55000000000000004">
      <c r="A3" s="53" t="s">
        <v>35</v>
      </c>
      <c r="B3" s="50"/>
    </row>
    <row r="4" spans="1:8" ht="16.5" customHeight="1" thickBot="1" x14ac:dyDescent="0.45">
      <c r="A4" s="49">
        <v>1</v>
      </c>
      <c r="B4" s="51" t="s">
        <v>25</v>
      </c>
      <c r="C4" s="143"/>
      <c r="D4" s="144"/>
      <c r="E4" s="144"/>
      <c r="F4" s="145"/>
    </row>
    <row r="5" spans="1:8" ht="16.5" customHeight="1" thickBot="1" x14ac:dyDescent="0.45">
      <c r="B5" s="51" t="s">
        <v>101</v>
      </c>
      <c r="C5" s="154" t="s">
        <v>112</v>
      </c>
      <c r="D5" s="155"/>
      <c r="E5" s="155"/>
      <c r="F5" s="156"/>
    </row>
    <row r="6" spans="1:8" ht="12.6" thickBot="1" x14ac:dyDescent="0.45">
      <c r="B6" s="51" t="s">
        <v>102</v>
      </c>
      <c r="C6" s="157" t="s">
        <v>224</v>
      </c>
      <c r="D6" s="155"/>
      <c r="E6" s="155"/>
      <c r="F6" s="156"/>
    </row>
    <row r="7" spans="1:8" ht="12.6" thickBot="1" x14ac:dyDescent="0.45">
      <c r="A7" s="49">
        <v>2</v>
      </c>
      <c r="B7" s="51" t="s">
        <v>159</v>
      </c>
      <c r="C7" s="157" t="s">
        <v>57</v>
      </c>
      <c r="D7" s="155"/>
      <c r="E7" s="155"/>
      <c r="F7" s="156"/>
    </row>
    <row r="8" spans="1:8" x14ac:dyDescent="0.4">
      <c r="B8" s="109"/>
      <c r="C8" s="55"/>
      <c r="E8" s="142"/>
      <c r="F8" s="142"/>
      <c r="G8" s="142"/>
    </row>
    <row r="10" spans="1:8" ht="12.6" thickBot="1" x14ac:dyDescent="0.45">
      <c r="C10" s="153" t="s">
        <v>36</v>
      </c>
      <c r="D10" s="153"/>
      <c r="E10" s="153"/>
      <c r="F10" s="153"/>
      <c r="G10" s="153"/>
      <c r="H10" s="56"/>
    </row>
    <row r="11" spans="1:8" ht="12.6" thickTop="1" x14ac:dyDescent="0.4">
      <c r="B11" s="53" t="s">
        <v>104</v>
      </c>
      <c r="C11" s="53" t="s">
        <v>216</v>
      </c>
      <c r="D11" s="53" t="s">
        <v>217</v>
      </c>
      <c r="E11" s="53" t="s">
        <v>219</v>
      </c>
      <c r="F11" s="53" t="s">
        <v>221</v>
      </c>
      <c r="G11" s="53" t="s">
        <v>223</v>
      </c>
      <c r="H11" s="53" t="s">
        <v>225</v>
      </c>
    </row>
    <row r="12" spans="1:8" x14ac:dyDescent="0.4">
      <c r="A12" s="49">
        <v>3</v>
      </c>
      <c r="B12" s="57" t="s">
        <v>0</v>
      </c>
      <c r="C12" s="74"/>
      <c r="D12" s="74"/>
      <c r="E12" s="74"/>
      <c r="F12" s="74"/>
      <c r="G12" s="74"/>
      <c r="H12" s="74"/>
    </row>
    <row r="13" spans="1:8" x14ac:dyDescent="0.4">
      <c r="A13" s="49">
        <v>4</v>
      </c>
      <c r="B13" s="57" t="s">
        <v>1</v>
      </c>
      <c r="C13" s="74"/>
      <c r="D13" s="74"/>
      <c r="E13" s="74"/>
      <c r="F13" s="74"/>
      <c r="G13" s="74"/>
      <c r="H13" s="74"/>
    </row>
    <row r="14" spans="1:8" x14ac:dyDescent="0.4">
      <c r="A14" s="49">
        <v>5</v>
      </c>
      <c r="B14" s="57" t="s">
        <v>3</v>
      </c>
      <c r="C14" s="74"/>
      <c r="D14" s="74"/>
      <c r="E14" s="74"/>
      <c r="F14" s="74"/>
      <c r="G14" s="74"/>
      <c r="H14" s="74"/>
    </row>
    <row r="15" spans="1:8" x14ac:dyDescent="0.4">
      <c r="A15" s="49">
        <v>6</v>
      </c>
      <c r="B15" s="57" t="s">
        <v>2</v>
      </c>
      <c r="C15" s="74"/>
      <c r="D15" s="74"/>
      <c r="E15" s="74"/>
      <c r="F15" s="74"/>
      <c r="G15" s="74"/>
      <c r="H15" s="74"/>
    </row>
    <row r="16" spans="1:8" x14ac:dyDescent="0.4">
      <c r="A16" s="49">
        <v>7</v>
      </c>
      <c r="B16" s="117" t="s">
        <v>168</v>
      </c>
      <c r="C16" s="74"/>
      <c r="D16" s="74"/>
      <c r="E16" s="74"/>
      <c r="F16" s="74"/>
      <c r="G16" s="74"/>
      <c r="H16" s="74"/>
    </row>
    <row r="17" spans="1:8" x14ac:dyDescent="0.4">
      <c r="A17" s="49">
        <v>8</v>
      </c>
      <c r="B17" s="57" t="s">
        <v>145</v>
      </c>
      <c r="C17" s="119"/>
      <c r="D17" s="119"/>
      <c r="E17" s="74"/>
      <c r="F17" s="74"/>
      <c r="G17" s="74"/>
      <c r="H17" s="74"/>
    </row>
    <row r="18" spans="1:8" x14ac:dyDescent="0.4">
      <c r="A18" s="49">
        <v>9</v>
      </c>
      <c r="B18" s="118" t="s">
        <v>166</v>
      </c>
      <c r="C18" s="119"/>
      <c r="D18" s="119"/>
      <c r="E18" s="74"/>
      <c r="F18" s="74"/>
      <c r="G18" s="74"/>
      <c r="H18" s="74"/>
    </row>
    <row r="19" spans="1:8" x14ac:dyDescent="0.4">
      <c r="B19" s="161"/>
      <c r="C19" s="112"/>
      <c r="D19" s="112"/>
      <c r="E19" s="112"/>
      <c r="F19" s="112"/>
      <c r="G19" s="112"/>
      <c r="H19" s="113"/>
    </row>
    <row r="20" spans="1:8" x14ac:dyDescent="0.4">
      <c r="B20" s="162"/>
      <c r="C20" s="115"/>
      <c r="D20" s="115"/>
      <c r="E20" s="115"/>
      <c r="F20" s="115"/>
      <c r="G20" s="115"/>
      <c r="H20" s="116"/>
    </row>
    <row r="21" spans="1:8" x14ac:dyDescent="0.4">
      <c r="A21" s="49">
        <v>10</v>
      </c>
      <c r="B21" s="122" t="s">
        <v>167</v>
      </c>
      <c r="C21" s="114"/>
      <c r="D21" s="115"/>
      <c r="E21" s="115"/>
      <c r="F21" s="115"/>
      <c r="G21" s="115"/>
      <c r="H21" s="116"/>
    </row>
    <row r="22" spans="1:8" x14ac:dyDescent="0.4">
      <c r="B22" s="121" t="str">
        <f>'03-26 Imms'!B22</f>
        <v>Subrecipient 1</v>
      </c>
      <c r="C22" s="119"/>
      <c r="D22" s="119"/>
      <c r="E22" s="74"/>
      <c r="F22" s="74"/>
      <c r="G22" s="74"/>
      <c r="H22" s="74"/>
    </row>
    <row r="23" spans="1:8" x14ac:dyDescent="0.4">
      <c r="B23" s="121" t="str">
        <f>'03-26 Imms'!B23</f>
        <v>Subrecipient 2</v>
      </c>
      <c r="C23" s="119"/>
      <c r="D23" s="119"/>
      <c r="E23" s="74"/>
      <c r="F23" s="74"/>
      <c r="G23" s="74"/>
      <c r="H23" s="74"/>
    </row>
    <row r="24" spans="1:8" x14ac:dyDescent="0.4">
      <c r="B24" s="121" t="str">
        <f>'03-26 Imms'!B24</f>
        <v>Subrecipient 3</v>
      </c>
      <c r="C24" s="119"/>
      <c r="D24" s="119"/>
      <c r="E24" s="74"/>
      <c r="F24" s="74"/>
      <c r="G24" s="74"/>
      <c r="H24" s="74"/>
    </row>
    <row r="25" spans="1:8" x14ac:dyDescent="0.4">
      <c r="B25" s="121" t="str">
        <f>'03-26 Imms'!B25</f>
        <v>Subrecipient 4</v>
      </c>
      <c r="C25" s="119"/>
      <c r="D25" s="119"/>
      <c r="E25" s="74"/>
      <c r="F25" s="74"/>
      <c r="G25" s="74"/>
      <c r="H25" s="74"/>
    </row>
    <row r="26" spans="1:8" x14ac:dyDescent="0.4">
      <c r="B26" s="121" t="str">
        <f>'03-26 Imms'!B26</f>
        <v>Subrecipient 5</v>
      </c>
      <c r="C26" s="119"/>
      <c r="D26" s="119"/>
      <c r="E26" s="74"/>
      <c r="F26" s="74"/>
      <c r="G26" s="74"/>
      <c r="H26" s="74"/>
    </row>
    <row r="27" spans="1:8" x14ac:dyDescent="0.4">
      <c r="B27" s="117"/>
      <c r="C27" s="119"/>
      <c r="D27" s="119"/>
      <c r="E27" s="74"/>
      <c r="F27" s="74"/>
      <c r="G27" s="74"/>
      <c r="H27" s="74"/>
    </row>
    <row r="28" spans="1:8" x14ac:dyDescent="0.4">
      <c r="A28" s="49">
        <v>11</v>
      </c>
      <c r="B28" s="58" t="s">
        <v>133</v>
      </c>
      <c r="C28" s="74">
        <f>'Exp Calc 2019'!U18</f>
        <v>0</v>
      </c>
      <c r="D28" s="74">
        <f>'Exp Calc 2019'!Y18</f>
        <v>0</v>
      </c>
      <c r="E28" s="110">
        <f>'Expend Calc 2018'!I18</f>
        <v>0</v>
      </c>
      <c r="F28" s="110">
        <f>'Expend Calc 2018'!M18</f>
        <v>0</v>
      </c>
      <c r="G28" s="110">
        <f>'Expend Calc 2018'!Q18</f>
        <v>0</v>
      </c>
      <c r="H28" s="110">
        <f>'Expend Calc 2018'!F18</f>
        <v>0</v>
      </c>
    </row>
    <row r="29" spans="1:8" x14ac:dyDescent="0.4">
      <c r="A29" s="49">
        <v>12</v>
      </c>
      <c r="B29" s="59" t="s">
        <v>4</v>
      </c>
      <c r="C29" s="29">
        <f t="shared" ref="C29:G29" si="0">SUM(C12:C28)</f>
        <v>0</v>
      </c>
      <c r="D29" s="29">
        <f t="shared" si="0"/>
        <v>0</v>
      </c>
      <c r="E29" s="29">
        <f t="shared" si="0"/>
        <v>0</v>
      </c>
      <c r="F29" s="29">
        <f t="shared" si="0"/>
        <v>0</v>
      </c>
      <c r="G29" s="29">
        <f t="shared" si="0"/>
        <v>0</v>
      </c>
      <c r="H29" s="29">
        <f>SUM(H12:H28)</f>
        <v>0</v>
      </c>
    </row>
    <row r="31" spans="1:8" x14ac:dyDescent="0.4">
      <c r="B31" s="53" t="s">
        <v>22</v>
      </c>
    </row>
    <row r="32" spans="1:8" x14ac:dyDescent="0.4">
      <c r="A32" s="49">
        <v>13</v>
      </c>
      <c r="B32" s="57" t="s">
        <v>5</v>
      </c>
      <c r="C32" s="74"/>
      <c r="D32" s="74"/>
      <c r="E32" s="74"/>
      <c r="F32" s="74"/>
      <c r="G32" s="74"/>
      <c r="H32" s="74"/>
    </row>
    <row r="33" spans="1:8" x14ac:dyDescent="0.4">
      <c r="A33" s="49">
        <v>14</v>
      </c>
      <c r="B33" s="57" t="s">
        <v>6</v>
      </c>
      <c r="C33" s="74"/>
      <c r="D33" s="74"/>
      <c r="E33" s="74"/>
      <c r="F33" s="74"/>
      <c r="G33" s="74"/>
      <c r="H33" s="74"/>
    </row>
    <row r="34" spans="1:8" x14ac:dyDescent="0.4">
      <c r="A34" s="49">
        <v>15</v>
      </c>
      <c r="B34" s="57" t="s">
        <v>7</v>
      </c>
      <c r="C34" s="74"/>
      <c r="D34" s="74"/>
      <c r="E34" s="74"/>
      <c r="F34" s="74"/>
      <c r="G34" s="74"/>
      <c r="H34" s="74"/>
    </row>
    <row r="35" spans="1:8" x14ac:dyDescent="0.4">
      <c r="A35" s="49">
        <v>16</v>
      </c>
      <c r="B35" s="57" t="s">
        <v>8</v>
      </c>
      <c r="C35" s="74"/>
      <c r="D35" s="74"/>
      <c r="E35" s="74"/>
      <c r="F35" s="74"/>
      <c r="G35" s="74"/>
      <c r="H35" s="74"/>
    </row>
    <row r="36" spans="1:8" x14ac:dyDescent="0.4">
      <c r="A36" s="49">
        <v>17</v>
      </c>
      <c r="B36" s="57" t="s">
        <v>23</v>
      </c>
      <c r="C36" s="74"/>
      <c r="D36" s="74"/>
      <c r="E36" s="74"/>
      <c r="F36" s="74"/>
      <c r="G36" s="74"/>
      <c r="H36" s="74"/>
    </row>
    <row r="37" spans="1:8" x14ac:dyDescent="0.4">
      <c r="A37" s="49">
        <v>18</v>
      </c>
      <c r="B37" s="59" t="s">
        <v>9</v>
      </c>
      <c r="C37" s="29">
        <f t="shared" ref="C37:H37" si="1">SUM(C32:C36)</f>
        <v>0</v>
      </c>
      <c r="D37" s="29">
        <f t="shared" si="1"/>
        <v>0</v>
      </c>
      <c r="E37" s="29">
        <f t="shared" si="1"/>
        <v>0</v>
      </c>
      <c r="F37" s="29">
        <f t="shared" si="1"/>
        <v>0</v>
      </c>
      <c r="G37" s="29">
        <f t="shared" si="1"/>
        <v>0</v>
      </c>
      <c r="H37" s="29">
        <f t="shared" si="1"/>
        <v>0</v>
      </c>
    </row>
    <row r="38" spans="1:8" x14ac:dyDescent="0.4">
      <c r="C38" s="60"/>
      <c r="D38" s="60"/>
      <c r="E38" s="60"/>
      <c r="F38" s="60"/>
      <c r="G38" s="60"/>
    </row>
    <row r="39" spans="1:8" x14ac:dyDescent="0.4">
      <c r="B39" s="53" t="s">
        <v>10</v>
      </c>
      <c r="C39" s="60"/>
      <c r="D39" s="60"/>
      <c r="E39" s="60"/>
      <c r="F39" s="60"/>
      <c r="G39" s="60"/>
    </row>
    <row r="40" spans="1:8" x14ac:dyDescent="0.4">
      <c r="A40" s="49">
        <v>19</v>
      </c>
      <c r="B40" s="61" t="s">
        <v>11</v>
      </c>
      <c r="C40" s="29">
        <f t="shared" ref="C40:H40" si="2">C29-C37</f>
        <v>0</v>
      </c>
      <c r="D40" s="29">
        <f t="shared" si="2"/>
        <v>0</v>
      </c>
      <c r="E40" s="29">
        <f t="shared" si="2"/>
        <v>0</v>
      </c>
      <c r="F40" s="29">
        <f t="shared" si="2"/>
        <v>0</v>
      </c>
      <c r="G40" s="29">
        <f t="shared" si="2"/>
        <v>0</v>
      </c>
      <c r="H40" s="29">
        <f t="shared" si="2"/>
        <v>0</v>
      </c>
    </row>
    <row r="43" spans="1:8" x14ac:dyDescent="0.4">
      <c r="B43" s="53" t="s">
        <v>12</v>
      </c>
    </row>
    <row r="44" spans="1:8" x14ac:dyDescent="0.4">
      <c r="A44" s="49">
        <v>20</v>
      </c>
      <c r="B44" s="62" t="s">
        <v>30</v>
      </c>
      <c r="C44" s="77">
        <v>1</v>
      </c>
      <c r="D44" s="77">
        <v>1</v>
      </c>
      <c r="E44" s="77">
        <v>1</v>
      </c>
      <c r="F44" s="77">
        <v>1</v>
      </c>
      <c r="G44" s="77">
        <v>1</v>
      </c>
      <c r="H44" s="77">
        <v>1</v>
      </c>
    </row>
    <row r="46" spans="1:8" x14ac:dyDescent="0.4">
      <c r="B46" s="53" t="s">
        <v>31</v>
      </c>
    </row>
    <row r="47" spans="1:8" x14ac:dyDescent="0.4">
      <c r="A47" s="49">
        <v>21</v>
      </c>
      <c r="B47" s="61" t="s">
        <v>13</v>
      </c>
      <c r="C47" s="45">
        <f t="shared" ref="C47:H47" si="3">C44*C40</f>
        <v>0</v>
      </c>
      <c r="D47" s="45">
        <f t="shared" si="3"/>
        <v>0</v>
      </c>
      <c r="E47" s="45">
        <f t="shared" si="3"/>
        <v>0</v>
      </c>
      <c r="F47" s="45">
        <f t="shared" si="3"/>
        <v>0</v>
      </c>
      <c r="G47" s="45">
        <f t="shared" si="3"/>
        <v>0</v>
      </c>
      <c r="H47" s="45">
        <f t="shared" si="3"/>
        <v>0</v>
      </c>
    </row>
    <row r="48" spans="1:8" ht="21.75" customHeight="1" x14ac:dyDescent="0.4"/>
    <row r="49" spans="1:8" ht="15" x14ac:dyDescent="0.5">
      <c r="B49" s="50" t="s">
        <v>24</v>
      </c>
    </row>
    <row r="50" spans="1:8" ht="6.75" customHeight="1" x14ac:dyDescent="0.4"/>
    <row r="51" spans="1:8" x14ac:dyDescent="0.4">
      <c r="B51" s="63" t="s">
        <v>14</v>
      </c>
      <c r="C51" s="64"/>
      <c r="D51" s="65"/>
      <c r="E51" s="66"/>
      <c r="F51" s="66"/>
      <c r="G51" s="66"/>
      <c r="H51" s="66"/>
    </row>
    <row r="52" spans="1:8" x14ac:dyDescent="0.4">
      <c r="B52" s="67" t="s">
        <v>19</v>
      </c>
      <c r="C52" s="67"/>
      <c r="D52" s="68"/>
      <c r="E52" s="69"/>
      <c r="F52" s="69"/>
      <c r="G52" s="69"/>
      <c r="H52" s="69"/>
    </row>
    <row r="53" spans="1:8" x14ac:dyDescent="0.4">
      <c r="B53" s="67" t="s">
        <v>20</v>
      </c>
      <c r="C53" s="67"/>
      <c r="D53" s="68"/>
      <c r="E53" s="69"/>
      <c r="F53" s="69"/>
      <c r="G53" s="69"/>
      <c r="H53" s="69"/>
    </row>
    <row r="54" spans="1:8" x14ac:dyDescent="0.4">
      <c r="B54" s="70" t="s">
        <v>86</v>
      </c>
      <c r="C54" s="67"/>
      <c r="D54" s="68"/>
      <c r="E54" s="69"/>
      <c r="F54" s="69"/>
      <c r="G54" s="69"/>
      <c r="H54" s="69"/>
    </row>
    <row r="55" spans="1:8" x14ac:dyDescent="0.4">
      <c r="B55" s="67" t="s">
        <v>50</v>
      </c>
      <c r="C55" s="67"/>
      <c r="D55" s="68"/>
      <c r="E55" s="69"/>
      <c r="F55" s="69"/>
      <c r="G55" s="69"/>
      <c r="H55" s="69"/>
    </row>
    <row r="56" spans="1:8" ht="6" customHeight="1" thickBot="1" x14ac:dyDescent="0.45">
      <c r="B56" s="67"/>
      <c r="C56" s="67"/>
      <c r="D56" s="68"/>
      <c r="E56" s="69"/>
      <c r="F56" s="69"/>
      <c r="G56" s="69"/>
      <c r="H56" s="69"/>
    </row>
    <row r="57" spans="1:8" ht="18.75" customHeight="1" thickBot="1" x14ac:dyDescent="0.45">
      <c r="A57" s="49">
        <v>22</v>
      </c>
      <c r="B57" s="146"/>
      <c r="C57" s="147"/>
      <c r="D57" s="65"/>
      <c r="E57" s="139"/>
      <c r="F57" s="140"/>
      <c r="G57" s="141"/>
      <c r="H57" s="66"/>
    </row>
    <row r="58" spans="1:8" ht="13.5" customHeight="1" thickBot="1" x14ac:dyDescent="0.45">
      <c r="B58" s="63" t="s">
        <v>15</v>
      </c>
      <c r="C58" s="64"/>
      <c r="D58" s="65"/>
      <c r="E58" s="71" t="s">
        <v>16</v>
      </c>
      <c r="F58" s="66"/>
      <c r="G58" s="66"/>
      <c r="H58" s="66"/>
    </row>
    <row r="59" spans="1:8" ht="20.25" customHeight="1" thickBot="1" x14ac:dyDescent="0.45">
      <c r="B59" s="148"/>
      <c r="C59" s="147"/>
      <c r="D59" s="65"/>
      <c r="E59" s="150"/>
      <c r="F59" s="151"/>
      <c r="G59" s="152"/>
      <c r="H59" s="66"/>
    </row>
    <row r="60" spans="1:8" ht="12.6" thickBot="1" x14ac:dyDescent="0.45">
      <c r="B60" s="138" t="s">
        <v>75</v>
      </c>
      <c r="C60" s="138"/>
      <c r="D60" s="65"/>
      <c r="E60" s="149" t="s">
        <v>73</v>
      </c>
      <c r="F60" s="149"/>
      <c r="G60" s="66"/>
      <c r="H60" s="66"/>
    </row>
    <row r="61" spans="1:8" ht="18.75" customHeight="1" thickBot="1" x14ac:dyDescent="0.45">
      <c r="B61" s="146"/>
      <c r="C61" s="147"/>
      <c r="D61" s="65"/>
      <c r="E61" s="139"/>
      <c r="F61" s="140"/>
      <c r="G61" s="141"/>
      <c r="H61" s="66"/>
    </row>
    <row r="62" spans="1:8" x14ac:dyDescent="0.4">
      <c r="B62" s="63" t="s">
        <v>17</v>
      </c>
      <c r="C62" s="64"/>
      <c r="D62" s="65"/>
      <c r="E62" s="71" t="s">
        <v>18</v>
      </c>
      <c r="F62" s="66"/>
      <c r="G62" s="66"/>
      <c r="H62" s="66"/>
    </row>
    <row r="63" spans="1:8" ht="7.5" customHeight="1" x14ac:dyDescent="0.4">
      <c r="B63" s="72"/>
      <c r="C63" s="72"/>
      <c r="D63" s="72"/>
      <c r="E63" s="72"/>
      <c r="F63" s="72"/>
      <c r="G63" s="72"/>
      <c r="H63" s="72"/>
    </row>
    <row r="64" spans="1:8" ht="7.5" customHeight="1" x14ac:dyDescent="0.4"/>
    <row r="65" spans="1:8" ht="12.6" thickBot="1" x14ac:dyDescent="0.45">
      <c r="A65" s="49">
        <v>23</v>
      </c>
      <c r="B65" s="55" t="s">
        <v>76</v>
      </c>
    </row>
    <row r="66" spans="1:8" ht="18.75" customHeight="1" thickBot="1" x14ac:dyDescent="0.45">
      <c r="B66" s="78"/>
      <c r="D66" s="133"/>
      <c r="E66" s="134"/>
      <c r="G66" s="136"/>
      <c r="H66" s="137"/>
    </row>
    <row r="67" spans="1:8" x14ac:dyDescent="0.4">
      <c r="B67" s="53" t="s">
        <v>75</v>
      </c>
      <c r="C67" s="73"/>
      <c r="D67" s="135" t="s">
        <v>72</v>
      </c>
      <c r="E67" s="135"/>
      <c r="F67" s="73"/>
      <c r="G67" s="135" t="s">
        <v>73</v>
      </c>
      <c r="H67" s="135"/>
    </row>
  </sheetData>
  <sheetProtection selectLockedCells="1"/>
  <mergeCells count="19">
    <mergeCell ref="B61:C61"/>
    <mergeCell ref="D66:E66"/>
    <mergeCell ref="G66:H66"/>
    <mergeCell ref="D67:E67"/>
    <mergeCell ref="G67:H67"/>
    <mergeCell ref="E61:G61"/>
    <mergeCell ref="B60:C60"/>
    <mergeCell ref="E60:F60"/>
    <mergeCell ref="C4:F4"/>
    <mergeCell ref="C5:F5"/>
    <mergeCell ref="C6:F6"/>
    <mergeCell ref="C7:F7"/>
    <mergeCell ref="E8:G8"/>
    <mergeCell ref="C10:G10"/>
    <mergeCell ref="E57:G57"/>
    <mergeCell ref="B19:B20"/>
    <mergeCell ref="B57:C57"/>
    <mergeCell ref="B59:C59"/>
    <mergeCell ref="E59:G59"/>
  </mergeCells>
  <dataValidations count="1">
    <dataValidation allowBlank="1" showInputMessage="1" showErrorMessage="1" promptTitle="Other" prompt="Must provide explanation in column B." sqref="H18" xr:uid="{00000000-0002-0000-0300-000000000000}"/>
  </dataValidation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H61"/>
  <sheetViews>
    <sheetView topLeftCell="B1" workbookViewId="0">
      <selection activeCell="H41" sqref="H41"/>
    </sheetView>
  </sheetViews>
  <sheetFormatPr defaultColWidth="9.1640625" defaultRowHeight="12.3" x14ac:dyDescent="0.4"/>
  <cols>
    <col min="1" max="1" width="6.5546875" style="49" customWidth="1"/>
    <col min="2" max="2" width="46.5546875" style="51" customWidth="1"/>
    <col min="3" max="7" width="12.5546875" style="51" customWidth="1"/>
    <col min="8" max="8" width="16" style="51" customWidth="1"/>
    <col min="9" max="9" width="9.1640625" style="51"/>
    <col min="10" max="10" width="10.1640625" style="51" customWidth="1"/>
    <col min="11" max="16384" width="9.1640625" style="51"/>
  </cols>
  <sheetData>
    <row r="1" spans="1:8" ht="15" x14ac:dyDescent="0.5">
      <c r="B1" s="50" t="s">
        <v>26</v>
      </c>
      <c r="C1" s="76" t="s">
        <v>37</v>
      </c>
      <c r="D1" s="79"/>
      <c r="E1" s="79"/>
      <c r="F1" s="79"/>
      <c r="G1" s="79"/>
      <c r="H1" s="79"/>
    </row>
    <row r="2" spans="1:8" ht="15" customHeight="1" x14ac:dyDescent="0.5">
      <c r="B2" s="50"/>
      <c r="C2" s="52" t="s">
        <v>77</v>
      </c>
    </row>
    <row r="3" spans="1:8" ht="15.3" thickBot="1" x14ac:dyDescent="0.55000000000000004">
      <c r="A3" s="53" t="s">
        <v>35</v>
      </c>
      <c r="B3" s="50"/>
    </row>
    <row r="4" spans="1:8" ht="16.5" customHeight="1" thickBot="1" x14ac:dyDescent="0.45">
      <c r="A4" s="49">
        <v>1</v>
      </c>
      <c r="B4" s="51" t="s">
        <v>25</v>
      </c>
      <c r="C4" s="143" t="s">
        <v>135</v>
      </c>
      <c r="D4" s="144"/>
      <c r="E4" s="144"/>
      <c r="F4" s="145"/>
    </row>
    <row r="5" spans="1:8" ht="16.5" customHeight="1" thickBot="1" x14ac:dyDescent="0.45">
      <c r="B5" s="51" t="s">
        <v>101</v>
      </c>
      <c r="C5" s="154" t="s">
        <v>108</v>
      </c>
      <c r="D5" s="155"/>
      <c r="E5" s="155"/>
      <c r="F5" s="156"/>
    </row>
    <row r="6" spans="1:8" ht="12.6" thickBot="1" x14ac:dyDescent="0.45">
      <c r="B6" s="51" t="s">
        <v>102</v>
      </c>
      <c r="C6" s="157" t="s">
        <v>109</v>
      </c>
      <c r="D6" s="155"/>
      <c r="E6" s="155"/>
      <c r="F6" s="156"/>
    </row>
    <row r="8" spans="1:8" x14ac:dyDescent="0.4">
      <c r="E8" s="142" t="s">
        <v>74</v>
      </c>
      <c r="F8" s="142"/>
      <c r="G8" s="142"/>
    </row>
    <row r="9" spans="1:8" ht="15.6" x14ac:dyDescent="0.6">
      <c r="A9" s="49">
        <v>2</v>
      </c>
      <c r="B9" s="54" t="s">
        <v>61</v>
      </c>
      <c r="C9" s="55" t="s">
        <v>57</v>
      </c>
      <c r="F9" s="75" t="s">
        <v>136</v>
      </c>
      <c r="G9" s="73"/>
    </row>
    <row r="10" spans="1:8" ht="15.6" x14ac:dyDescent="0.6">
      <c r="C10" s="55" t="s">
        <v>58</v>
      </c>
      <c r="F10" s="75"/>
    </row>
    <row r="11" spans="1:8" ht="15.6" x14ac:dyDescent="0.6">
      <c r="C11" s="55" t="s">
        <v>59</v>
      </c>
      <c r="F11" s="75"/>
    </row>
    <row r="12" spans="1:8" ht="15.6" x14ac:dyDescent="0.6">
      <c r="C12" s="55" t="s">
        <v>60</v>
      </c>
      <c r="F12" s="75"/>
    </row>
    <row r="14" spans="1:8" ht="12.6" thickBot="1" x14ac:dyDescent="0.45">
      <c r="C14" s="153" t="s">
        <v>36</v>
      </c>
      <c r="D14" s="153"/>
      <c r="E14" s="153"/>
      <c r="F14" s="153"/>
      <c r="G14" s="153"/>
      <c r="H14" s="56"/>
    </row>
    <row r="15" spans="1:8" ht="12.6" thickTop="1" x14ac:dyDescent="0.4">
      <c r="B15" s="53" t="s">
        <v>104</v>
      </c>
      <c r="C15" s="1" t="s">
        <v>107</v>
      </c>
      <c r="D15" s="1" t="s">
        <v>106</v>
      </c>
      <c r="E15" s="53" t="s">
        <v>105</v>
      </c>
      <c r="F15" s="53" t="s">
        <v>92</v>
      </c>
      <c r="G15" s="53" t="s">
        <v>93</v>
      </c>
      <c r="H15" s="53" t="s">
        <v>94</v>
      </c>
    </row>
    <row r="16" spans="1:8" x14ac:dyDescent="0.4">
      <c r="A16" s="49">
        <v>3</v>
      </c>
      <c r="B16" s="57" t="s">
        <v>0</v>
      </c>
      <c r="C16" s="74"/>
      <c r="D16" s="74"/>
      <c r="E16" s="74"/>
      <c r="F16" s="74"/>
      <c r="G16" s="74"/>
      <c r="H16" s="74">
        <v>413153</v>
      </c>
    </row>
    <row r="17" spans="1:8" x14ac:dyDescent="0.4">
      <c r="A17" s="49">
        <v>4</v>
      </c>
      <c r="B17" s="57" t="s">
        <v>1</v>
      </c>
      <c r="C17" s="74"/>
      <c r="D17" s="74"/>
      <c r="E17" s="74"/>
      <c r="F17" s="74"/>
      <c r="G17" s="74"/>
      <c r="H17" s="74">
        <v>95114</v>
      </c>
    </row>
    <row r="18" spans="1:8" x14ac:dyDescent="0.4">
      <c r="A18" s="49">
        <v>6</v>
      </c>
      <c r="B18" s="57" t="s">
        <v>3</v>
      </c>
      <c r="C18" s="74"/>
      <c r="D18" s="74"/>
      <c r="E18" s="74"/>
      <c r="F18" s="74"/>
      <c r="G18" s="74"/>
      <c r="H18" s="74">
        <v>131271</v>
      </c>
    </row>
    <row r="19" spans="1:8" x14ac:dyDescent="0.4">
      <c r="A19" s="49">
        <v>7</v>
      </c>
      <c r="B19" s="57" t="s">
        <v>2</v>
      </c>
      <c r="C19" s="74"/>
      <c r="D19" s="74"/>
      <c r="E19" s="74"/>
      <c r="F19" s="74"/>
      <c r="G19" s="74"/>
      <c r="H19" s="74">
        <v>262</v>
      </c>
    </row>
    <row r="20" spans="1:8" x14ac:dyDescent="0.4">
      <c r="B20" s="51" t="s">
        <v>134</v>
      </c>
      <c r="C20" s="74"/>
      <c r="D20" s="74"/>
      <c r="E20" s="74"/>
      <c r="F20" s="74"/>
      <c r="G20" s="74"/>
      <c r="H20" s="74"/>
    </row>
    <row r="21" spans="1:8" x14ac:dyDescent="0.4">
      <c r="A21" s="49">
        <v>8</v>
      </c>
      <c r="B21" s="57" t="s">
        <v>88</v>
      </c>
      <c r="C21" s="74"/>
      <c r="D21" s="74"/>
      <c r="E21" s="74"/>
      <c r="F21" s="74"/>
      <c r="G21" s="74"/>
      <c r="H21" s="74">
        <v>29552</v>
      </c>
    </row>
    <row r="22" spans="1:8" x14ac:dyDescent="0.4">
      <c r="A22" s="49">
        <v>5</v>
      </c>
      <c r="B22" s="58" t="s">
        <v>133</v>
      </c>
      <c r="C22" s="74"/>
      <c r="D22" s="74"/>
      <c r="E22" s="74"/>
      <c r="F22" s="74"/>
      <c r="G22" s="74"/>
      <c r="H22" s="74">
        <v>40661</v>
      </c>
    </row>
    <row r="23" spans="1:8" x14ac:dyDescent="0.4">
      <c r="A23" s="49">
        <v>9</v>
      </c>
      <c r="B23" s="59" t="s">
        <v>4</v>
      </c>
      <c r="C23" s="29">
        <f t="shared" ref="C23:G23" si="0">SUM(C16:C22)</f>
        <v>0</v>
      </c>
      <c r="D23" s="29">
        <f t="shared" si="0"/>
        <v>0</v>
      </c>
      <c r="E23" s="29">
        <f t="shared" si="0"/>
        <v>0</v>
      </c>
      <c r="F23" s="29">
        <f t="shared" si="0"/>
        <v>0</v>
      </c>
      <c r="G23" s="29">
        <f t="shared" si="0"/>
        <v>0</v>
      </c>
      <c r="H23" s="29">
        <f>SUM(H16:H22)</f>
        <v>710013</v>
      </c>
    </row>
    <row r="25" spans="1:8" x14ac:dyDescent="0.4">
      <c r="B25" s="53" t="s">
        <v>22</v>
      </c>
    </row>
    <row r="26" spans="1:8" x14ac:dyDescent="0.4">
      <c r="A26" s="49">
        <v>10</v>
      </c>
      <c r="B26" s="57" t="s">
        <v>5</v>
      </c>
      <c r="C26" s="74"/>
      <c r="D26" s="74"/>
      <c r="E26" s="74"/>
      <c r="F26" s="74"/>
      <c r="G26" s="74"/>
      <c r="H26" s="74">
        <v>81099</v>
      </c>
    </row>
    <row r="27" spans="1:8" x14ac:dyDescent="0.4">
      <c r="A27" s="49">
        <v>11</v>
      </c>
      <c r="B27" s="57" t="s">
        <v>6</v>
      </c>
      <c r="C27" s="74"/>
      <c r="D27" s="74"/>
      <c r="E27" s="74"/>
      <c r="F27" s="74"/>
      <c r="G27" s="74"/>
      <c r="H27" s="74">
        <v>6511</v>
      </c>
    </row>
    <row r="28" spans="1:8" x14ac:dyDescent="0.4">
      <c r="A28" s="49">
        <v>12</v>
      </c>
      <c r="B28" s="57" t="s">
        <v>7</v>
      </c>
      <c r="C28" s="74"/>
      <c r="D28" s="74"/>
      <c r="E28" s="74"/>
      <c r="F28" s="74"/>
      <c r="G28" s="74"/>
      <c r="H28" s="74">
        <v>18803</v>
      </c>
    </row>
    <row r="29" spans="1:8" x14ac:dyDescent="0.4">
      <c r="A29" s="49">
        <v>13</v>
      </c>
      <c r="B29" s="57" t="s">
        <v>8</v>
      </c>
      <c r="C29" s="74"/>
      <c r="D29" s="74"/>
      <c r="E29" s="74"/>
      <c r="F29" s="74"/>
      <c r="G29" s="74"/>
      <c r="H29" s="74">
        <v>0</v>
      </c>
    </row>
    <row r="30" spans="1:8" x14ac:dyDescent="0.4">
      <c r="A30" s="49">
        <v>14</v>
      </c>
      <c r="B30" s="57" t="s">
        <v>23</v>
      </c>
      <c r="C30" s="74"/>
      <c r="D30" s="74"/>
      <c r="E30" s="74"/>
      <c r="F30" s="74"/>
      <c r="G30" s="74"/>
      <c r="H30" s="74">
        <v>0</v>
      </c>
    </row>
    <row r="31" spans="1:8" x14ac:dyDescent="0.4">
      <c r="A31" s="49">
        <v>15</v>
      </c>
      <c r="B31" s="59" t="s">
        <v>9</v>
      </c>
      <c r="C31" s="29">
        <f t="shared" ref="C31:H31" si="1">SUM(C26:C30)</f>
        <v>0</v>
      </c>
      <c r="D31" s="29">
        <f t="shared" si="1"/>
        <v>0</v>
      </c>
      <c r="E31" s="29">
        <f t="shared" si="1"/>
        <v>0</v>
      </c>
      <c r="F31" s="29">
        <f t="shared" si="1"/>
        <v>0</v>
      </c>
      <c r="G31" s="29">
        <f t="shared" si="1"/>
        <v>0</v>
      </c>
      <c r="H31" s="29">
        <f t="shared" si="1"/>
        <v>106413</v>
      </c>
    </row>
    <row r="32" spans="1:8" x14ac:dyDescent="0.4">
      <c r="C32" s="60"/>
      <c r="D32" s="60"/>
      <c r="E32" s="60"/>
      <c r="F32" s="60"/>
      <c r="G32" s="60"/>
    </row>
    <row r="33" spans="1:8" x14ac:dyDescent="0.4">
      <c r="B33" s="53" t="s">
        <v>10</v>
      </c>
      <c r="C33" s="60"/>
      <c r="D33" s="60"/>
      <c r="E33" s="60"/>
      <c r="F33" s="60"/>
      <c r="G33" s="60"/>
    </row>
    <row r="34" spans="1:8" x14ac:dyDescent="0.4">
      <c r="A34" s="49">
        <v>16</v>
      </c>
      <c r="B34" s="61" t="s">
        <v>11</v>
      </c>
      <c r="C34" s="29">
        <f t="shared" ref="C34:H34" si="2">C23-C31</f>
        <v>0</v>
      </c>
      <c r="D34" s="29">
        <f t="shared" si="2"/>
        <v>0</v>
      </c>
      <c r="E34" s="29">
        <f t="shared" si="2"/>
        <v>0</v>
      </c>
      <c r="F34" s="29">
        <f t="shared" si="2"/>
        <v>0</v>
      </c>
      <c r="G34" s="29">
        <f t="shared" si="2"/>
        <v>0</v>
      </c>
      <c r="H34" s="29">
        <f t="shared" si="2"/>
        <v>603600</v>
      </c>
    </row>
    <row r="37" spans="1:8" x14ac:dyDescent="0.4">
      <c r="B37" s="53" t="s">
        <v>12</v>
      </c>
    </row>
    <row r="38" spans="1:8" x14ac:dyDescent="0.4">
      <c r="A38" s="49">
        <v>17</v>
      </c>
      <c r="B38" s="62" t="s">
        <v>30</v>
      </c>
      <c r="C38" s="77"/>
      <c r="D38" s="77"/>
      <c r="E38" s="77"/>
      <c r="F38" s="77"/>
      <c r="G38" s="77"/>
      <c r="H38" s="77">
        <v>1</v>
      </c>
    </row>
    <row r="40" spans="1:8" x14ac:dyDescent="0.4">
      <c r="B40" s="53" t="s">
        <v>31</v>
      </c>
    </row>
    <row r="41" spans="1:8" x14ac:dyDescent="0.4">
      <c r="A41" s="49">
        <v>18</v>
      </c>
      <c r="B41" s="61" t="s">
        <v>13</v>
      </c>
      <c r="C41" s="45">
        <f t="shared" ref="C41:H41" si="3">C38*C34</f>
        <v>0</v>
      </c>
      <c r="D41" s="45">
        <f t="shared" si="3"/>
        <v>0</v>
      </c>
      <c r="E41" s="45">
        <f t="shared" si="3"/>
        <v>0</v>
      </c>
      <c r="F41" s="45">
        <f t="shared" si="3"/>
        <v>0</v>
      </c>
      <c r="G41" s="45">
        <f t="shared" si="3"/>
        <v>0</v>
      </c>
      <c r="H41" s="45">
        <f t="shared" si="3"/>
        <v>603600</v>
      </c>
    </row>
    <row r="42" spans="1:8" ht="21.75" customHeight="1" x14ac:dyDescent="0.4"/>
    <row r="43" spans="1:8" ht="15" x14ac:dyDescent="0.5">
      <c r="B43" s="50" t="s">
        <v>24</v>
      </c>
    </row>
    <row r="44" spans="1:8" ht="6.75" customHeight="1" x14ac:dyDescent="0.4"/>
    <row r="45" spans="1:8" x14ac:dyDescent="0.4">
      <c r="B45" s="63" t="s">
        <v>14</v>
      </c>
      <c r="C45" s="64"/>
      <c r="D45" s="65"/>
      <c r="E45" s="66"/>
      <c r="F45" s="66"/>
      <c r="G45" s="66"/>
      <c r="H45" s="66"/>
    </row>
    <row r="46" spans="1:8" x14ac:dyDescent="0.4">
      <c r="B46" s="67" t="s">
        <v>19</v>
      </c>
      <c r="C46" s="67"/>
      <c r="D46" s="68"/>
      <c r="E46" s="69"/>
      <c r="F46" s="69"/>
      <c r="G46" s="69"/>
      <c r="H46" s="69"/>
    </row>
    <row r="47" spans="1:8" x14ac:dyDescent="0.4">
      <c r="B47" s="67" t="s">
        <v>20</v>
      </c>
      <c r="C47" s="67"/>
      <c r="D47" s="68"/>
      <c r="E47" s="69"/>
      <c r="F47" s="69"/>
      <c r="G47" s="69"/>
      <c r="H47" s="69"/>
    </row>
    <row r="48" spans="1:8" x14ac:dyDescent="0.4">
      <c r="B48" s="70" t="s">
        <v>86</v>
      </c>
      <c r="C48" s="67"/>
      <c r="D48" s="68"/>
      <c r="E48" s="69"/>
      <c r="F48" s="69"/>
      <c r="G48" s="69"/>
      <c r="H48" s="69"/>
    </row>
    <row r="49" spans="1:8" x14ac:dyDescent="0.4">
      <c r="B49" s="67" t="s">
        <v>50</v>
      </c>
      <c r="C49" s="67"/>
      <c r="D49" s="68"/>
      <c r="E49" s="69"/>
      <c r="F49" s="69"/>
      <c r="G49" s="69"/>
      <c r="H49" s="69"/>
    </row>
    <row r="50" spans="1:8" ht="6" customHeight="1" thickBot="1" x14ac:dyDescent="0.45">
      <c r="B50" s="67"/>
      <c r="C50" s="67"/>
      <c r="D50" s="68"/>
      <c r="E50" s="69"/>
      <c r="F50" s="69"/>
      <c r="G50" s="69"/>
      <c r="H50" s="69"/>
    </row>
    <row r="51" spans="1:8" ht="18.75" customHeight="1" thickBot="1" x14ac:dyDescent="0.45">
      <c r="A51" s="49">
        <v>19</v>
      </c>
      <c r="B51" s="146"/>
      <c r="C51" s="147"/>
      <c r="D51" s="65"/>
      <c r="E51" s="163"/>
      <c r="F51" s="164"/>
      <c r="G51" s="66"/>
      <c r="H51" s="66"/>
    </row>
    <row r="52" spans="1:8" ht="13.5" customHeight="1" thickBot="1" x14ac:dyDescent="0.45">
      <c r="B52" s="63" t="s">
        <v>15</v>
      </c>
      <c r="C52" s="64"/>
      <c r="D52" s="65"/>
      <c r="E52" s="71" t="s">
        <v>16</v>
      </c>
      <c r="F52" s="66"/>
      <c r="G52" s="66"/>
      <c r="H52" s="66"/>
    </row>
    <row r="53" spans="1:8" ht="20.25" customHeight="1" thickBot="1" x14ac:dyDescent="0.45">
      <c r="B53" s="148"/>
      <c r="C53" s="147"/>
      <c r="D53" s="65"/>
      <c r="E53" s="139"/>
      <c r="F53" s="140"/>
      <c r="G53" s="141"/>
      <c r="H53" s="66"/>
    </row>
    <row r="54" spans="1:8" ht="12.6" thickBot="1" x14ac:dyDescent="0.45">
      <c r="B54" s="138" t="s">
        <v>75</v>
      </c>
      <c r="C54" s="138"/>
      <c r="D54" s="65"/>
      <c r="E54" s="149" t="s">
        <v>73</v>
      </c>
      <c r="F54" s="149"/>
      <c r="G54" s="66"/>
      <c r="H54" s="66"/>
    </row>
    <row r="55" spans="1:8" ht="18.75" customHeight="1" thickBot="1" x14ac:dyDescent="0.45">
      <c r="B55" s="146"/>
      <c r="C55" s="147"/>
      <c r="D55" s="65"/>
      <c r="E55" s="165"/>
      <c r="F55" s="166"/>
      <c r="G55" s="66"/>
      <c r="H55" s="66"/>
    </row>
    <row r="56" spans="1:8" x14ac:dyDescent="0.4">
      <c r="B56" s="63" t="s">
        <v>17</v>
      </c>
      <c r="C56" s="64"/>
      <c r="D56" s="65"/>
      <c r="E56" s="71" t="s">
        <v>18</v>
      </c>
      <c r="F56" s="66"/>
      <c r="G56" s="66"/>
      <c r="H56" s="66"/>
    </row>
    <row r="57" spans="1:8" ht="7.5" customHeight="1" x14ac:dyDescent="0.4">
      <c r="B57" s="72"/>
      <c r="C57" s="72"/>
      <c r="D57" s="72"/>
      <c r="E57" s="72"/>
      <c r="F57" s="72"/>
      <c r="G57" s="72"/>
      <c r="H57" s="72"/>
    </row>
    <row r="58" spans="1:8" ht="7.5" customHeight="1" x14ac:dyDescent="0.4"/>
    <row r="59" spans="1:8" ht="12.6" thickBot="1" x14ac:dyDescent="0.45">
      <c r="A59" s="49">
        <v>19</v>
      </c>
      <c r="B59" s="55" t="s">
        <v>76</v>
      </c>
    </row>
    <row r="60" spans="1:8" ht="18.75" customHeight="1" thickBot="1" x14ac:dyDescent="0.45">
      <c r="B60" s="78"/>
      <c r="D60" s="133"/>
      <c r="E60" s="134"/>
      <c r="G60" s="136"/>
      <c r="H60" s="137"/>
    </row>
    <row r="61" spans="1:8" x14ac:dyDescent="0.4">
      <c r="B61" s="53" t="s">
        <v>75</v>
      </c>
      <c r="C61" s="73"/>
      <c r="D61" s="135" t="s">
        <v>72</v>
      </c>
      <c r="E61" s="135"/>
      <c r="F61" s="73"/>
      <c r="G61" s="135" t="s">
        <v>73</v>
      </c>
      <c r="H61" s="135"/>
    </row>
  </sheetData>
  <sheetProtection selectLockedCells="1"/>
  <mergeCells count="17">
    <mergeCell ref="D60:E60"/>
    <mergeCell ref="G60:H60"/>
    <mergeCell ref="D61:E61"/>
    <mergeCell ref="G61:H61"/>
    <mergeCell ref="B53:C53"/>
    <mergeCell ref="E53:G53"/>
    <mergeCell ref="B54:C54"/>
    <mergeCell ref="E54:F54"/>
    <mergeCell ref="B55:C55"/>
    <mergeCell ref="E55:F55"/>
    <mergeCell ref="B51:C51"/>
    <mergeCell ref="E51:F51"/>
    <mergeCell ref="C4:F4"/>
    <mergeCell ref="C5:F5"/>
    <mergeCell ref="C6:F6"/>
    <mergeCell ref="E8:G8"/>
    <mergeCell ref="C14:G14"/>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H61"/>
  <sheetViews>
    <sheetView topLeftCell="B1" workbookViewId="0">
      <selection activeCell="H41" sqref="H41"/>
    </sheetView>
  </sheetViews>
  <sheetFormatPr defaultColWidth="9.1640625" defaultRowHeight="12.3" x14ac:dyDescent="0.4"/>
  <cols>
    <col min="1" max="1" width="6.5546875" style="49" customWidth="1"/>
    <col min="2" max="2" width="46.5546875" style="51" customWidth="1"/>
    <col min="3" max="7" width="12.5546875" style="51" customWidth="1"/>
    <col min="8" max="8" width="16" style="51" customWidth="1"/>
    <col min="9" max="9" width="9.1640625" style="51"/>
    <col min="10" max="10" width="10.1640625" style="51" customWidth="1"/>
    <col min="11" max="16384" width="9.1640625" style="51"/>
  </cols>
  <sheetData>
    <row r="1" spans="1:8" ht="15" x14ac:dyDescent="0.5">
      <c r="B1" s="50" t="s">
        <v>26</v>
      </c>
      <c r="C1" s="76" t="s">
        <v>37</v>
      </c>
      <c r="D1" s="79"/>
      <c r="E1" s="79"/>
      <c r="F1" s="79"/>
      <c r="G1" s="79"/>
      <c r="H1" s="79"/>
    </row>
    <row r="2" spans="1:8" ht="15" customHeight="1" x14ac:dyDescent="0.5">
      <c r="B2" s="50"/>
      <c r="C2" s="52" t="s">
        <v>77</v>
      </c>
    </row>
    <row r="3" spans="1:8" ht="15.3" thickBot="1" x14ac:dyDescent="0.55000000000000004">
      <c r="A3" s="53" t="s">
        <v>35</v>
      </c>
      <c r="B3" s="50"/>
    </row>
    <row r="4" spans="1:8" ht="16.5" customHeight="1" thickBot="1" x14ac:dyDescent="0.45">
      <c r="A4" s="49">
        <v>1</v>
      </c>
      <c r="B4" s="51" t="s">
        <v>25</v>
      </c>
      <c r="C4" s="143" t="s">
        <v>135</v>
      </c>
      <c r="D4" s="144"/>
      <c r="E4" s="144"/>
      <c r="F4" s="145"/>
    </row>
    <row r="5" spans="1:8" ht="16.5" customHeight="1" thickBot="1" x14ac:dyDescent="0.45">
      <c r="B5" s="51" t="s">
        <v>101</v>
      </c>
      <c r="C5" s="154" t="s">
        <v>110</v>
      </c>
      <c r="D5" s="155"/>
      <c r="E5" s="155"/>
      <c r="F5" s="156"/>
    </row>
    <row r="6" spans="1:8" ht="12.6" thickBot="1" x14ac:dyDescent="0.45">
      <c r="B6" s="51" t="s">
        <v>102</v>
      </c>
      <c r="C6" s="157" t="s">
        <v>111</v>
      </c>
      <c r="D6" s="155"/>
      <c r="E6" s="155"/>
      <c r="F6" s="156"/>
    </row>
    <row r="8" spans="1:8" x14ac:dyDescent="0.4">
      <c r="E8" s="142" t="s">
        <v>74</v>
      </c>
      <c r="F8" s="142"/>
      <c r="G8" s="142"/>
    </row>
    <row r="9" spans="1:8" ht="15.6" x14ac:dyDescent="0.6">
      <c r="A9" s="49">
        <v>2</v>
      </c>
      <c r="B9" s="54" t="s">
        <v>61</v>
      </c>
      <c r="C9" s="55" t="s">
        <v>57</v>
      </c>
      <c r="F9" s="75" t="s">
        <v>136</v>
      </c>
      <c r="G9" s="73"/>
    </row>
    <row r="10" spans="1:8" ht="15.6" x14ac:dyDescent="0.6">
      <c r="C10" s="55" t="s">
        <v>58</v>
      </c>
      <c r="F10" s="75"/>
    </row>
    <row r="11" spans="1:8" ht="15.6" x14ac:dyDescent="0.6">
      <c r="C11" s="55" t="s">
        <v>59</v>
      </c>
      <c r="F11" s="75"/>
    </row>
    <row r="12" spans="1:8" ht="15.6" x14ac:dyDescent="0.6">
      <c r="C12" s="55" t="s">
        <v>60</v>
      </c>
      <c r="F12" s="75"/>
    </row>
    <row r="14" spans="1:8" ht="12.6" thickBot="1" x14ac:dyDescent="0.45">
      <c r="C14" s="153" t="s">
        <v>36</v>
      </c>
      <c r="D14" s="153"/>
      <c r="E14" s="153"/>
      <c r="F14" s="153"/>
      <c r="G14" s="153"/>
      <c r="H14" s="56"/>
    </row>
    <row r="15" spans="1:8" ht="12.6" thickTop="1" x14ac:dyDescent="0.4">
      <c r="B15" s="53" t="s">
        <v>104</v>
      </c>
      <c r="C15" s="1" t="s">
        <v>106</v>
      </c>
      <c r="D15" s="53" t="s">
        <v>105</v>
      </c>
      <c r="E15" s="53" t="s">
        <v>92</v>
      </c>
      <c r="F15" s="53" t="s">
        <v>93</v>
      </c>
      <c r="G15" s="53" t="s">
        <v>94</v>
      </c>
      <c r="H15" s="53" t="s">
        <v>95</v>
      </c>
    </row>
    <row r="16" spans="1:8" x14ac:dyDescent="0.4">
      <c r="A16" s="49">
        <v>3</v>
      </c>
      <c r="B16" s="57" t="s">
        <v>0</v>
      </c>
      <c r="C16" s="74"/>
      <c r="D16" s="74"/>
      <c r="E16" s="74"/>
      <c r="F16" s="74"/>
      <c r="G16" s="74"/>
      <c r="H16" s="74">
        <v>67369</v>
      </c>
    </row>
    <row r="17" spans="1:8" x14ac:dyDescent="0.4">
      <c r="A17" s="49">
        <v>4</v>
      </c>
      <c r="B17" s="57" t="s">
        <v>1</v>
      </c>
      <c r="C17" s="74"/>
      <c r="D17" s="74"/>
      <c r="E17" s="74"/>
      <c r="F17" s="74"/>
      <c r="G17" s="74"/>
      <c r="H17" s="74">
        <v>29492</v>
      </c>
    </row>
    <row r="18" spans="1:8" x14ac:dyDescent="0.4">
      <c r="A18" s="49">
        <v>6</v>
      </c>
      <c r="B18" s="57" t="s">
        <v>3</v>
      </c>
      <c r="C18" s="74"/>
      <c r="D18" s="74"/>
      <c r="E18" s="74"/>
      <c r="F18" s="74"/>
      <c r="G18" s="74"/>
      <c r="H18" s="74">
        <v>70248</v>
      </c>
    </row>
    <row r="19" spans="1:8" x14ac:dyDescent="0.4">
      <c r="A19" s="49">
        <v>7</v>
      </c>
      <c r="B19" s="57" t="s">
        <v>2</v>
      </c>
      <c r="C19" s="74"/>
      <c r="D19" s="74"/>
      <c r="E19" s="74"/>
      <c r="F19" s="74"/>
      <c r="G19" s="74"/>
      <c r="H19" s="74"/>
    </row>
    <row r="20" spans="1:8" x14ac:dyDescent="0.4">
      <c r="B20" s="51" t="s">
        <v>134</v>
      </c>
      <c r="C20" s="74"/>
      <c r="D20" s="74"/>
      <c r="E20" s="74"/>
      <c r="F20" s="74"/>
      <c r="G20" s="74"/>
      <c r="H20" s="74"/>
    </row>
    <row r="21" spans="1:8" ht="14.5" customHeight="1" x14ac:dyDescent="0.4">
      <c r="A21" s="49">
        <v>8</v>
      </c>
      <c r="B21" s="57" t="s">
        <v>88</v>
      </c>
      <c r="C21" s="74"/>
      <c r="D21" s="74"/>
      <c r="E21" s="74"/>
      <c r="F21" s="74"/>
      <c r="G21" s="74"/>
      <c r="H21" s="74"/>
    </row>
    <row r="22" spans="1:8" x14ac:dyDescent="0.4">
      <c r="A22" s="49">
        <v>5</v>
      </c>
      <c r="B22" s="58" t="s">
        <v>133</v>
      </c>
      <c r="C22" s="74"/>
      <c r="D22" s="74"/>
      <c r="E22" s="74"/>
      <c r="F22" s="74"/>
      <c r="G22" s="74"/>
      <c r="H22" s="74">
        <v>7749</v>
      </c>
    </row>
    <row r="23" spans="1:8" x14ac:dyDescent="0.4">
      <c r="A23" s="49">
        <v>9</v>
      </c>
      <c r="B23" s="59" t="s">
        <v>4</v>
      </c>
      <c r="C23" s="29">
        <f t="shared" ref="C23:G23" si="0">SUM(C16:C22)</f>
        <v>0</v>
      </c>
      <c r="D23" s="29">
        <f t="shared" si="0"/>
        <v>0</v>
      </c>
      <c r="E23" s="29">
        <f t="shared" si="0"/>
        <v>0</v>
      </c>
      <c r="F23" s="29">
        <f t="shared" si="0"/>
        <v>0</v>
      </c>
      <c r="G23" s="29">
        <f t="shared" si="0"/>
        <v>0</v>
      </c>
      <c r="H23" s="29">
        <f>SUM(H16:H22)</f>
        <v>174858</v>
      </c>
    </row>
    <row r="25" spans="1:8" x14ac:dyDescent="0.4">
      <c r="B25" s="53" t="s">
        <v>22</v>
      </c>
    </row>
    <row r="26" spans="1:8" x14ac:dyDescent="0.4">
      <c r="A26" s="49">
        <v>10</v>
      </c>
      <c r="B26" s="57" t="s">
        <v>5</v>
      </c>
      <c r="C26" s="74"/>
      <c r="D26" s="74"/>
      <c r="E26" s="74"/>
      <c r="F26" s="74"/>
      <c r="G26" s="74"/>
      <c r="H26" s="74">
        <v>30318</v>
      </c>
    </row>
    <row r="27" spans="1:8" x14ac:dyDescent="0.4">
      <c r="A27" s="49">
        <v>11</v>
      </c>
      <c r="B27" s="57" t="s">
        <v>6</v>
      </c>
      <c r="C27" s="74"/>
      <c r="D27" s="74"/>
      <c r="E27" s="74"/>
      <c r="F27" s="74"/>
      <c r="G27" s="74"/>
      <c r="H27" s="74">
        <v>5071</v>
      </c>
    </row>
    <row r="28" spans="1:8" x14ac:dyDescent="0.4">
      <c r="A28" s="49">
        <v>12</v>
      </c>
      <c r="B28" s="57" t="s">
        <v>7</v>
      </c>
      <c r="C28" s="74"/>
      <c r="D28" s="74"/>
      <c r="E28" s="74"/>
      <c r="F28" s="74"/>
      <c r="G28" s="74"/>
      <c r="H28" s="74">
        <v>13448</v>
      </c>
    </row>
    <row r="29" spans="1:8" x14ac:dyDescent="0.4">
      <c r="A29" s="49">
        <v>13</v>
      </c>
      <c r="B29" s="57" t="s">
        <v>8</v>
      </c>
      <c r="C29" s="74"/>
      <c r="D29" s="74"/>
      <c r="E29" s="74"/>
      <c r="F29" s="74"/>
      <c r="G29" s="74"/>
      <c r="H29" s="74">
        <v>0</v>
      </c>
    </row>
    <row r="30" spans="1:8" x14ac:dyDescent="0.4">
      <c r="A30" s="49">
        <v>14</v>
      </c>
      <c r="B30" s="57" t="s">
        <v>23</v>
      </c>
      <c r="C30" s="74"/>
      <c r="D30" s="74"/>
      <c r="E30" s="74"/>
      <c r="F30" s="74"/>
      <c r="G30" s="74"/>
      <c r="H30" s="74">
        <v>0</v>
      </c>
    </row>
    <row r="31" spans="1:8" x14ac:dyDescent="0.4">
      <c r="A31" s="49">
        <v>15</v>
      </c>
      <c r="B31" s="59" t="s">
        <v>9</v>
      </c>
      <c r="C31" s="29">
        <f t="shared" ref="C31:H31" si="1">SUM(C26:C30)</f>
        <v>0</v>
      </c>
      <c r="D31" s="29">
        <f t="shared" si="1"/>
        <v>0</v>
      </c>
      <c r="E31" s="29">
        <f t="shared" si="1"/>
        <v>0</v>
      </c>
      <c r="F31" s="29">
        <f t="shared" si="1"/>
        <v>0</v>
      </c>
      <c r="G31" s="29">
        <f t="shared" si="1"/>
        <v>0</v>
      </c>
      <c r="H31" s="29">
        <f t="shared" si="1"/>
        <v>48837</v>
      </c>
    </row>
    <row r="32" spans="1:8" x14ac:dyDescent="0.4">
      <c r="C32" s="60"/>
      <c r="D32" s="60"/>
      <c r="E32" s="60"/>
      <c r="F32" s="60"/>
      <c r="G32" s="60"/>
    </row>
    <row r="33" spans="1:8" x14ac:dyDescent="0.4">
      <c r="B33" s="53" t="s">
        <v>10</v>
      </c>
      <c r="C33" s="60"/>
      <c r="D33" s="60"/>
      <c r="E33" s="60"/>
      <c r="F33" s="60"/>
      <c r="G33" s="60"/>
    </row>
    <row r="34" spans="1:8" x14ac:dyDescent="0.4">
      <c r="A34" s="49">
        <v>16</v>
      </c>
      <c r="B34" s="61" t="s">
        <v>11</v>
      </c>
      <c r="C34" s="29">
        <f t="shared" ref="C34:H34" si="2">C23-C31</f>
        <v>0</v>
      </c>
      <c r="D34" s="29">
        <f t="shared" si="2"/>
        <v>0</v>
      </c>
      <c r="E34" s="29">
        <f t="shared" si="2"/>
        <v>0</v>
      </c>
      <c r="F34" s="29">
        <f t="shared" si="2"/>
        <v>0</v>
      </c>
      <c r="G34" s="29">
        <f t="shared" si="2"/>
        <v>0</v>
      </c>
      <c r="H34" s="29">
        <f t="shared" si="2"/>
        <v>126021</v>
      </c>
    </row>
    <row r="37" spans="1:8" x14ac:dyDescent="0.4">
      <c r="B37" s="53" t="s">
        <v>12</v>
      </c>
    </row>
    <row r="38" spans="1:8" x14ac:dyDescent="0.4">
      <c r="A38" s="49">
        <v>17</v>
      </c>
      <c r="B38" s="62" t="s">
        <v>30</v>
      </c>
      <c r="C38" s="77"/>
      <c r="D38" s="77"/>
      <c r="E38" s="77"/>
      <c r="F38" s="77"/>
      <c r="G38" s="77"/>
      <c r="H38" s="77">
        <v>1</v>
      </c>
    </row>
    <row r="40" spans="1:8" x14ac:dyDescent="0.4">
      <c r="B40" s="53" t="s">
        <v>31</v>
      </c>
    </row>
    <row r="41" spans="1:8" x14ac:dyDescent="0.4">
      <c r="A41" s="49">
        <v>18</v>
      </c>
      <c r="B41" s="61" t="s">
        <v>13</v>
      </c>
      <c r="C41" s="45">
        <f t="shared" ref="C41:H41" si="3">C38*C34</f>
        <v>0</v>
      </c>
      <c r="D41" s="45">
        <f t="shared" si="3"/>
        <v>0</v>
      </c>
      <c r="E41" s="45">
        <f t="shared" si="3"/>
        <v>0</v>
      </c>
      <c r="F41" s="45">
        <f t="shared" si="3"/>
        <v>0</v>
      </c>
      <c r="G41" s="45">
        <f t="shared" si="3"/>
        <v>0</v>
      </c>
      <c r="H41" s="45">
        <f t="shared" si="3"/>
        <v>126021</v>
      </c>
    </row>
    <row r="42" spans="1:8" ht="21.75" customHeight="1" x14ac:dyDescent="0.4"/>
    <row r="43" spans="1:8" ht="15" x14ac:dyDescent="0.5">
      <c r="B43" s="50" t="s">
        <v>24</v>
      </c>
    </row>
    <row r="44" spans="1:8" ht="6.75" customHeight="1" x14ac:dyDescent="0.4"/>
    <row r="45" spans="1:8" x14ac:dyDescent="0.4">
      <c r="B45" s="63" t="s">
        <v>14</v>
      </c>
      <c r="C45" s="64"/>
      <c r="D45" s="65"/>
      <c r="E45" s="66"/>
      <c r="F45" s="66"/>
      <c r="G45" s="66"/>
      <c r="H45" s="66"/>
    </row>
    <row r="46" spans="1:8" x14ac:dyDescent="0.4">
      <c r="B46" s="67" t="s">
        <v>19</v>
      </c>
      <c r="C46" s="67"/>
      <c r="D46" s="68"/>
      <c r="E46" s="69"/>
      <c r="F46" s="69"/>
      <c r="G46" s="69"/>
      <c r="H46" s="69"/>
    </row>
    <row r="47" spans="1:8" x14ac:dyDescent="0.4">
      <c r="B47" s="67" t="s">
        <v>20</v>
      </c>
      <c r="C47" s="67"/>
      <c r="D47" s="68"/>
      <c r="E47" s="69"/>
      <c r="F47" s="69"/>
      <c r="G47" s="69"/>
      <c r="H47" s="69"/>
    </row>
    <row r="48" spans="1:8" x14ac:dyDescent="0.4">
      <c r="B48" s="70" t="s">
        <v>86</v>
      </c>
      <c r="C48" s="67"/>
      <c r="D48" s="68"/>
      <c r="E48" s="69"/>
      <c r="F48" s="69"/>
      <c r="G48" s="69"/>
      <c r="H48" s="69"/>
    </row>
    <row r="49" spans="1:8" x14ac:dyDescent="0.4">
      <c r="B49" s="67" t="s">
        <v>50</v>
      </c>
      <c r="C49" s="67"/>
      <c r="D49" s="68"/>
      <c r="E49" s="69"/>
      <c r="F49" s="69"/>
      <c r="G49" s="69"/>
      <c r="H49" s="69"/>
    </row>
    <row r="50" spans="1:8" ht="6" customHeight="1" thickBot="1" x14ac:dyDescent="0.45">
      <c r="B50" s="67"/>
      <c r="C50" s="67"/>
      <c r="D50" s="68"/>
      <c r="E50" s="69"/>
      <c r="F50" s="69"/>
      <c r="G50" s="69"/>
      <c r="H50" s="69"/>
    </row>
    <row r="51" spans="1:8" ht="18.75" customHeight="1" thickBot="1" x14ac:dyDescent="0.45">
      <c r="A51" s="49">
        <v>19</v>
      </c>
      <c r="B51" s="146"/>
      <c r="C51" s="147"/>
      <c r="D51" s="65"/>
      <c r="E51" s="163"/>
      <c r="F51" s="164"/>
      <c r="G51" s="66"/>
      <c r="H51" s="66"/>
    </row>
    <row r="52" spans="1:8" ht="13.5" customHeight="1" thickBot="1" x14ac:dyDescent="0.45">
      <c r="B52" s="63" t="s">
        <v>15</v>
      </c>
      <c r="C52" s="64"/>
      <c r="D52" s="65"/>
      <c r="E52" s="71" t="s">
        <v>16</v>
      </c>
      <c r="F52" s="66"/>
      <c r="G52" s="66"/>
      <c r="H52" s="66"/>
    </row>
    <row r="53" spans="1:8" ht="20.25" customHeight="1" thickBot="1" x14ac:dyDescent="0.45">
      <c r="B53" s="148"/>
      <c r="C53" s="147"/>
      <c r="D53" s="65"/>
      <c r="E53" s="139"/>
      <c r="F53" s="140"/>
      <c r="G53" s="141"/>
      <c r="H53" s="66"/>
    </row>
    <row r="54" spans="1:8" ht="12.6" thickBot="1" x14ac:dyDescent="0.45">
      <c r="B54" s="138" t="s">
        <v>75</v>
      </c>
      <c r="C54" s="138"/>
      <c r="D54" s="65"/>
      <c r="E54" s="149" t="s">
        <v>73</v>
      </c>
      <c r="F54" s="149"/>
      <c r="G54" s="66"/>
      <c r="H54" s="66"/>
    </row>
    <row r="55" spans="1:8" ht="18.75" customHeight="1" thickBot="1" x14ac:dyDescent="0.45">
      <c r="B55" s="146"/>
      <c r="C55" s="147"/>
      <c r="D55" s="65"/>
      <c r="E55" s="165"/>
      <c r="F55" s="166"/>
      <c r="G55" s="66"/>
      <c r="H55" s="66"/>
    </row>
    <row r="56" spans="1:8" x14ac:dyDescent="0.4">
      <c r="B56" s="63" t="s">
        <v>17</v>
      </c>
      <c r="C56" s="64"/>
      <c r="D56" s="65"/>
      <c r="E56" s="71" t="s">
        <v>18</v>
      </c>
      <c r="F56" s="66"/>
      <c r="G56" s="66"/>
      <c r="H56" s="66"/>
    </row>
    <row r="57" spans="1:8" ht="7.5" customHeight="1" x14ac:dyDescent="0.4">
      <c r="B57" s="72"/>
      <c r="C57" s="72"/>
      <c r="D57" s="72"/>
      <c r="E57" s="72"/>
      <c r="F57" s="72"/>
      <c r="G57" s="72"/>
      <c r="H57" s="72"/>
    </row>
    <row r="58" spans="1:8" ht="7.5" customHeight="1" x14ac:dyDescent="0.4"/>
    <row r="59" spans="1:8" ht="12.6" thickBot="1" x14ac:dyDescent="0.45">
      <c r="A59" s="49">
        <v>19</v>
      </c>
      <c r="B59" s="55" t="s">
        <v>76</v>
      </c>
    </row>
    <row r="60" spans="1:8" ht="18.75" customHeight="1" thickBot="1" x14ac:dyDescent="0.45">
      <c r="B60" s="78"/>
      <c r="D60" s="133"/>
      <c r="E60" s="134"/>
      <c r="G60" s="136"/>
      <c r="H60" s="137"/>
    </row>
    <row r="61" spans="1:8" x14ac:dyDescent="0.4">
      <c r="B61" s="53" t="s">
        <v>75</v>
      </c>
      <c r="C61" s="73"/>
      <c r="D61" s="135" t="s">
        <v>72</v>
      </c>
      <c r="E61" s="135"/>
      <c r="F61" s="73"/>
      <c r="G61" s="135" t="s">
        <v>73</v>
      </c>
      <c r="H61" s="135"/>
    </row>
  </sheetData>
  <sheetProtection selectLockedCells="1"/>
  <mergeCells count="17">
    <mergeCell ref="D60:E60"/>
    <mergeCell ref="G60:H60"/>
    <mergeCell ref="D61:E61"/>
    <mergeCell ref="G61:H61"/>
    <mergeCell ref="B53:C53"/>
    <mergeCell ref="E53:G53"/>
    <mergeCell ref="B54:C54"/>
    <mergeCell ref="E54:F54"/>
    <mergeCell ref="B55:C55"/>
    <mergeCell ref="E55:F55"/>
    <mergeCell ref="B51:C51"/>
    <mergeCell ref="E51:F51"/>
    <mergeCell ref="C4:F4"/>
    <mergeCell ref="C5:F5"/>
    <mergeCell ref="C6:F6"/>
    <mergeCell ref="E8:G8"/>
    <mergeCell ref="C14:G14"/>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H61"/>
  <sheetViews>
    <sheetView topLeftCell="B1" workbookViewId="0">
      <selection activeCell="H41" sqref="H41"/>
    </sheetView>
  </sheetViews>
  <sheetFormatPr defaultColWidth="9.1640625" defaultRowHeight="12.3" x14ac:dyDescent="0.4"/>
  <cols>
    <col min="1" max="1" width="6.5546875" style="49" customWidth="1"/>
    <col min="2" max="2" width="46.5546875" style="51" customWidth="1"/>
    <col min="3" max="7" width="12.5546875" style="51" customWidth="1"/>
    <col min="8" max="8" width="16" style="51" customWidth="1"/>
    <col min="9" max="9" width="9.1640625" style="51"/>
    <col min="10" max="10" width="10.1640625" style="51" customWidth="1"/>
    <col min="11" max="16384" width="9.1640625" style="51"/>
  </cols>
  <sheetData>
    <row r="1" spans="1:8" ht="15" x14ac:dyDescent="0.5">
      <c r="B1" s="50" t="s">
        <v>26</v>
      </c>
      <c r="C1" s="76" t="s">
        <v>37</v>
      </c>
      <c r="D1" s="79"/>
      <c r="E1" s="79"/>
      <c r="F1" s="79"/>
      <c r="G1" s="79"/>
      <c r="H1" s="79"/>
    </row>
    <row r="2" spans="1:8" ht="15" customHeight="1" x14ac:dyDescent="0.5">
      <c r="B2" s="50"/>
      <c r="C2" s="52" t="s">
        <v>77</v>
      </c>
    </row>
    <row r="3" spans="1:8" ht="15.3" thickBot="1" x14ac:dyDescent="0.55000000000000004">
      <c r="A3" s="53" t="s">
        <v>35</v>
      </c>
      <c r="B3" s="50"/>
    </row>
    <row r="4" spans="1:8" ht="16.5" customHeight="1" thickBot="1" x14ac:dyDescent="0.45">
      <c r="A4" s="49">
        <v>1</v>
      </c>
      <c r="B4" s="51" t="s">
        <v>25</v>
      </c>
      <c r="C4" s="143" t="s">
        <v>135</v>
      </c>
      <c r="D4" s="144"/>
      <c r="E4" s="144"/>
      <c r="F4" s="145"/>
    </row>
    <row r="5" spans="1:8" ht="16.5" customHeight="1" thickBot="1" x14ac:dyDescent="0.45">
      <c r="B5" s="51" t="s">
        <v>101</v>
      </c>
      <c r="C5" s="154" t="s">
        <v>112</v>
      </c>
      <c r="D5" s="155"/>
      <c r="E5" s="155"/>
      <c r="F5" s="156"/>
    </row>
    <row r="6" spans="1:8" ht="12.6" thickBot="1" x14ac:dyDescent="0.45">
      <c r="B6" s="51" t="s">
        <v>102</v>
      </c>
      <c r="C6" s="157" t="s">
        <v>132</v>
      </c>
      <c r="D6" s="155"/>
      <c r="E6" s="155"/>
      <c r="F6" s="156"/>
    </row>
    <row r="8" spans="1:8" x14ac:dyDescent="0.4">
      <c r="E8" s="142" t="s">
        <v>74</v>
      </c>
      <c r="F8" s="142"/>
      <c r="G8" s="142"/>
    </row>
    <row r="9" spans="1:8" ht="15.6" x14ac:dyDescent="0.6">
      <c r="A9" s="49">
        <v>2</v>
      </c>
      <c r="B9" s="54" t="s">
        <v>61</v>
      </c>
      <c r="C9" s="55" t="s">
        <v>57</v>
      </c>
      <c r="F9" s="75" t="s">
        <v>136</v>
      </c>
      <c r="G9" s="73"/>
    </row>
    <row r="10" spans="1:8" ht="15.6" x14ac:dyDescent="0.6">
      <c r="C10" s="55" t="s">
        <v>58</v>
      </c>
      <c r="F10" s="75"/>
    </row>
    <row r="11" spans="1:8" ht="15.6" x14ac:dyDescent="0.6">
      <c r="C11" s="55" t="s">
        <v>59</v>
      </c>
      <c r="F11" s="75"/>
    </row>
    <row r="12" spans="1:8" ht="15.6" x14ac:dyDescent="0.6">
      <c r="C12" s="55" t="s">
        <v>60</v>
      </c>
      <c r="F12" s="75"/>
    </row>
    <row r="14" spans="1:8" ht="12.6" thickBot="1" x14ac:dyDescent="0.45">
      <c r="C14" s="153" t="s">
        <v>36</v>
      </c>
      <c r="D14" s="153"/>
      <c r="E14" s="153"/>
      <c r="F14" s="153"/>
      <c r="G14" s="153"/>
      <c r="H14" s="56"/>
    </row>
    <row r="15" spans="1:8" ht="12.6" thickTop="1" x14ac:dyDescent="0.4">
      <c r="B15" s="53" t="s">
        <v>104</v>
      </c>
      <c r="C15" s="53" t="s">
        <v>105</v>
      </c>
      <c r="D15" s="53" t="s">
        <v>92</v>
      </c>
      <c r="E15" s="53" t="s">
        <v>93</v>
      </c>
      <c r="F15" s="53" t="s">
        <v>94</v>
      </c>
      <c r="G15" s="53" t="s">
        <v>95</v>
      </c>
      <c r="H15" s="53" t="s">
        <v>99</v>
      </c>
    </row>
    <row r="16" spans="1:8" x14ac:dyDescent="0.4">
      <c r="A16" s="49">
        <v>3</v>
      </c>
      <c r="B16" s="57" t="s">
        <v>0</v>
      </c>
      <c r="C16" s="74"/>
      <c r="D16" s="74"/>
      <c r="E16" s="74"/>
      <c r="F16" s="74"/>
      <c r="G16" s="74">
        <v>11190</v>
      </c>
      <c r="H16" s="74">
        <v>85539</v>
      </c>
    </row>
    <row r="17" spans="1:8" x14ac:dyDescent="0.4">
      <c r="A17" s="49">
        <v>4</v>
      </c>
      <c r="B17" s="57" t="s">
        <v>1</v>
      </c>
      <c r="C17" s="74"/>
      <c r="D17" s="74"/>
      <c r="E17" s="74"/>
      <c r="F17" s="74"/>
      <c r="G17" s="74">
        <v>5373</v>
      </c>
      <c r="H17" s="74">
        <v>32203</v>
      </c>
    </row>
    <row r="18" spans="1:8" x14ac:dyDescent="0.4">
      <c r="A18" s="49">
        <v>6</v>
      </c>
      <c r="B18" s="57" t="s">
        <v>3</v>
      </c>
      <c r="C18" s="74"/>
      <c r="D18" s="74"/>
      <c r="E18" s="74"/>
      <c r="F18" s="74"/>
      <c r="G18" s="74">
        <v>-59603</v>
      </c>
      <c r="H18" s="74">
        <v>24578</v>
      </c>
    </row>
    <row r="19" spans="1:8" x14ac:dyDescent="0.4">
      <c r="A19" s="49">
        <v>7</v>
      </c>
      <c r="B19" s="57" t="s">
        <v>2</v>
      </c>
      <c r="C19" s="74"/>
      <c r="D19" s="74"/>
      <c r="E19" s="74"/>
      <c r="F19" s="74"/>
      <c r="G19" s="74"/>
      <c r="H19" s="74"/>
    </row>
    <row r="20" spans="1:8" x14ac:dyDescent="0.4">
      <c r="A20" s="49">
        <v>8</v>
      </c>
      <c r="B20" s="51" t="s">
        <v>134</v>
      </c>
      <c r="C20" s="74"/>
      <c r="D20" s="74"/>
      <c r="E20" s="74"/>
      <c r="F20" s="74"/>
      <c r="G20" s="74"/>
      <c r="H20" s="74"/>
    </row>
    <row r="21" spans="1:8" x14ac:dyDescent="0.4">
      <c r="B21" s="57" t="s">
        <v>88</v>
      </c>
      <c r="C21" s="74"/>
      <c r="D21" s="74"/>
      <c r="E21" s="74"/>
      <c r="F21" s="74"/>
      <c r="G21" s="74"/>
      <c r="H21" s="74"/>
    </row>
    <row r="22" spans="1:8" x14ac:dyDescent="0.4">
      <c r="A22" s="49">
        <v>5</v>
      </c>
      <c r="B22" s="58" t="s">
        <v>133</v>
      </c>
      <c r="C22" s="74"/>
      <c r="D22" s="74"/>
      <c r="E22" s="74"/>
      <c r="F22" s="74"/>
      <c r="G22" s="74">
        <v>3593</v>
      </c>
      <c r="H22" s="74">
        <v>11774</v>
      </c>
    </row>
    <row r="23" spans="1:8" x14ac:dyDescent="0.4">
      <c r="A23" s="49">
        <v>9</v>
      </c>
      <c r="B23" s="59" t="s">
        <v>4</v>
      </c>
      <c r="C23" s="29">
        <f t="shared" ref="C23:G23" si="0">SUM(C16:C22)</f>
        <v>0</v>
      </c>
      <c r="D23" s="29">
        <f t="shared" si="0"/>
        <v>0</v>
      </c>
      <c r="E23" s="29">
        <f t="shared" si="0"/>
        <v>0</v>
      </c>
      <c r="F23" s="29">
        <f t="shared" si="0"/>
        <v>0</v>
      </c>
      <c r="G23" s="29">
        <f t="shared" si="0"/>
        <v>-39447</v>
      </c>
      <c r="H23" s="29">
        <f>SUM(H16:H22)</f>
        <v>154094</v>
      </c>
    </row>
    <row r="25" spans="1:8" x14ac:dyDescent="0.4">
      <c r="B25" s="53" t="s">
        <v>22</v>
      </c>
    </row>
    <row r="26" spans="1:8" x14ac:dyDescent="0.4">
      <c r="A26" s="49">
        <v>10</v>
      </c>
      <c r="B26" s="57" t="s">
        <v>5</v>
      </c>
      <c r="C26" s="74"/>
      <c r="D26" s="74"/>
      <c r="E26" s="74"/>
      <c r="F26" s="74"/>
      <c r="G26" s="74">
        <v>-2603</v>
      </c>
      <c r="H26" s="74">
        <v>5809</v>
      </c>
    </row>
    <row r="27" spans="1:8" x14ac:dyDescent="0.4">
      <c r="A27" s="49">
        <v>11</v>
      </c>
      <c r="B27" s="57" t="s">
        <v>6</v>
      </c>
      <c r="C27" s="74"/>
      <c r="D27" s="74"/>
      <c r="E27" s="74"/>
      <c r="F27" s="74"/>
      <c r="G27" s="74">
        <v>-4221</v>
      </c>
      <c r="H27" s="74">
        <v>1130</v>
      </c>
    </row>
    <row r="28" spans="1:8" x14ac:dyDescent="0.4">
      <c r="A28" s="49">
        <v>12</v>
      </c>
      <c r="B28" s="57" t="s">
        <v>7</v>
      </c>
      <c r="C28" s="74"/>
      <c r="D28" s="74"/>
      <c r="E28" s="74"/>
      <c r="F28" s="74"/>
      <c r="G28" s="74">
        <v>-5884</v>
      </c>
      <c r="H28" s="74">
        <v>3768</v>
      </c>
    </row>
    <row r="29" spans="1:8" x14ac:dyDescent="0.4">
      <c r="A29" s="49">
        <v>13</v>
      </c>
      <c r="B29" s="57" t="s">
        <v>8</v>
      </c>
      <c r="C29" s="74"/>
      <c r="D29" s="74"/>
      <c r="E29" s="74"/>
      <c r="F29" s="74"/>
      <c r="G29" s="74"/>
      <c r="H29" s="74"/>
    </row>
    <row r="30" spans="1:8" x14ac:dyDescent="0.4">
      <c r="A30" s="49">
        <v>14</v>
      </c>
      <c r="B30" s="57" t="s">
        <v>23</v>
      </c>
      <c r="C30" s="74"/>
      <c r="D30" s="74"/>
      <c r="E30" s="74"/>
      <c r="F30" s="74"/>
      <c r="G30" s="74">
        <v>20</v>
      </c>
      <c r="H30" s="74">
        <v>35</v>
      </c>
    </row>
    <row r="31" spans="1:8" x14ac:dyDescent="0.4">
      <c r="A31" s="49">
        <v>15</v>
      </c>
      <c r="B31" s="59" t="s">
        <v>9</v>
      </c>
      <c r="C31" s="29">
        <f t="shared" ref="C31:H31" si="1">SUM(C26:C30)</f>
        <v>0</v>
      </c>
      <c r="D31" s="29">
        <f t="shared" si="1"/>
        <v>0</v>
      </c>
      <c r="E31" s="29">
        <f t="shared" si="1"/>
        <v>0</v>
      </c>
      <c r="F31" s="29">
        <f t="shared" si="1"/>
        <v>0</v>
      </c>
      <c r="G31" s="29">
        <f t="shared" si="1"/>
        <v>-12688</v>
      </c>
      <c r="H31" s="29">
        <f t="shared" si="1"/>
        <v>10742</v>
      </c>
    </row>
    <row r="32" spans="1:8" x14ac:dyDescent="0.4">
      <c r="C32" s="60"/>
      <c r="D32" s="60"/>
      <c r="E32" s="60"/>
      <c r="F32" s="60"/>
      <c r="G32" s="60"/>
    </row>
    <row r="33" spans="1:8" x14ac:dyDescent="0.4">
      <c r="B33" s="53" t="s">
        <v>10</v>
      </c>
      <c r="C33" s="60"/>
      <c r="D33" s="60"/>
      <c r="E33" s="60"/>
      <c r="F33" s="60"/>
      <c r="G33" s="60"/>
    </row>
    <row r="34" spans="1:8" x14ac:dyDescent="0.4">
      <c r="A34" s="49">
        <v>16</v>
      </c>
      <c r="B34" s="61" t="s">
        <v>11</v>
      </c>
      <c r="C34" s="29">
        <f t="shared" ref="C34:H34" si="2">C23-C31</f>
        <v>0</v>
      </c>
      <c r="D34" s="29">
        <f t="shared" si="2"/>
        <v>0</v>
      </c>
      <c r="E34" s="29">
        <f t="shared" si="2"/>
        <v>0</v>
      </c>
      <c r="F34" s="29">
        <f t="shared" si="2"/>
        <v>0</v>
      </c>
      <c r="G34" s="29">
        <f t="shared" si="2"/>
        <v>-26759</v>
      </c>
      <c r="H34" s="29">
        <f t="shared" si="2"/>
        <v>143352</v>
      </c>
    </row>
    <row r="37" spans="1:8" x14ac:dyDescent="0.4">
      <c r="B37" s="53" t="s">
        <v>12</v>
      </c>
    </row>
    <row r="38" spans="1:8" x14ac:dyDescent="0.4">
      <c r="A38" s="49">
        <v>17</v>
      </c>
      <c r="B38" s="62" t="s">
        <v>30</v>
      </c>
      <c r="C38" s="77"/>
      <c r="D38" s="77"/>
      <c r="E38" s="77"/>
      <c r="F38" s="77"/>
      <c r="G38" s="77">
        <v>1</v>
      </c>
      <c r="H38" s="77">
        <v>1</v>
      </c>
    </row>
    <row r="40" spans="1:8" x14ac:dyDescent="0.4">
      <c r="B40" s="53" t="s">
        <v>31</v>
      </c>
    </row>
    <row r="41" spans="1:8" x14ac:dyDescent="0.4">
      <c r="A41" s="49">
        <v>18</v>
      </c>
      <c r="B41" s="61" t="s">
        <v>13</v>
      </c>
      <c r="C41" s="45">
        <f t="shared" ref="C41:H41" si="3">C38*C34</f>
        <v>0</v>
      </c>
      <c r="D41" s="45">
        <f t="shared" si="3"/>
        <v>0</v>
      </c>
      <c r="E41" s="45">
        <f t="shared" si="3"/>
        <v>0</v>
      </c>
      <c r="F41" s="45">
        <f t="shared" si="3"/>
        <v>0</v>
      </c>
      <c r="G41" s="45">
        <f t="shared" si="3"/>
        <v>-26759</v>
      </c>
      <c r="H41" s="45">
        <f t="shared" si="3"/>
        <v>143352</v>
      </c>
    </row>
    <row r="42" spans="1:8" ht="21.75" customHeight="1" x14ac:dyDescent="0.4"/>
    <row r="43" spans="1:8" ht="15" x14ac:dyDescent="0.5">
      <c r="B43" s="50" t="s">
        <v>24</v>
      </c>
    </row>
    <row r="44" spans="1:8" ht="6.75" customHeight="1" x14ac:dyDescent="0.4"/>
    <row r="45" spans="1:8" x14ac:dyDescent="0.4">
      <c r="B45" s="63" t="s">
        <v>14</v>
      </c>
      <c r="C45" s="64"/>
      <c r="D45" s="65"/>
      <c r="E45" s="66"/>
      <c r="F45" s="66"/>
      <c r="G45" s="66"/>
      <c r="H45" s="66"/>
    </row>
    <row r="46" spans="1:8" x14ac:dyDescent="0.4">
      <c r="B46" s="67" t="s">
        <v>19</v>
      </c>
      <c r="C46" s="67"/>
      <c r="D46" s="68"/>
      <c r="E46" s="69"/>
      <c r="F46" s="69"/>
      <c r="G46" s="69"/>
      <c r="H46" s="69"/>
    </row>
    <row r="47" spans="1:8" x14ac:dyDescent="0.4">
      <c r="B47" s="67" t="s">
        <v>20</v>
      </c>
      <c r="C47" s="67"/>
      <c r="D47" s="68"/>
      <c r="E47" s="69"/>
      <c r="F47" s="69"/>
      <c r="G47" s="69"/>
      <c r="H47" s="69"/>
    </row>
    <row r="48" spans="1:8" x14ac:dyDescent="0.4">
      <c r="B48" s="70" t="s">
        <v>86</v>
      </c>
      <c r="C48" s="67"/>
      <c r="D48" s="68"/>
      <c r="E48" s="69"/>
      <c r="F48" s="69"/>
      <c r="G48" s="69"/>
      <c r="H48" s="69"/>
    </row>
    <row r="49" spans="1:8" x14ac:dyDescent="0.4">
      <c r="B49" s="67" t="s">
        <v>50</v>
      </c>
      <c r="C49" s="67"/>
      <c r="D49" s="68"/>
      <c r="E49" s="69"/>
      <c r="F49" s="69"/>
      <c r="G49" s="69"/>
      <c r="H49" s="69"/>
    </row>
    <row r="50" spans="1:8" ht="6" customHeight="1" thickBot="1" x14ac:dyDescent="0.45">
      <c r="B50" s="67"/>
      <c r="C50" s="67"/>
      <c r="D50" s="68"/>
      <c r="E50" s="69"/>
      <c r="F50" s="69"/>
      <c r="G50" s="69"/>
      <c r="H50" s="69"/>
    </row>
    <row r="51" spans="1:8" ht="18.75" customHeight="1" thickBot="1" x14ac:dyDescent="0.45">
      <c r="A51" s="49">
        <v>19</v>
      </c>
      <c r="B51" s="146"/>
      <c r="C51" s="147"/>
      <c r="D51" s="65"/>
      <c r="E51" s="163"/>
      <c r="F51" s="164"/>
      <c r="G51" s="66"/>
      <c r="H51" s="66"/>
    </row>
    <row r="52" spans="1:8" ht="13.5" customHeight="1" thickBot="1" x14ac:dyDescent="0.45">
      <c r="B52" s="63" t="s">
        <v>15</v>
      </c>
      <c r="C52" s="64"/>
      <c r="D52" s="65"/>
      <c r="E52" s="71" t="s">
        <v>16</v>
      </c>
      <c r="F52" s="66"/>
      <c r="G52" s="66"/>
      <c r="H52" s="66"/>
    </row>
    <row r="53" spans="1:8" ht="20.25" customHeight="1" thickBot="1" x14ac:dyDescent="0.45">
      <c r="B53" s="148"/>
      <c r="C53" s="147"/>
      <c r="D53" s="65"/>
      <c r="E53" s="139"/>
      <c r="F53" s="140"/>
      <c r="G53" s="141"/>
      <c r="H53" s="66"/>
    </row>
    <row r="54" spans="1:8" ht="12.6" thickBot="1" x14ac:dyDescent="0.45">
      <c r="B54" s="138" t="s">
        <v>75</v>
      </c>
      <c r="C54" s="138"/>
      <c r="D54" s="65"/>
      <c r="E54" s="149" t="s">
        <v>73</v>
      </c>
      <c r="F54" s="149"/>
      <c r="G54" s="66"/>
      <c r="H54" s="66"/>
    </row>
    <row r="55" spans="1:8" ht="18.75" customHeight="1" thickBot="1" x14ac:dyDescent="0.45">
      <c r="B55" s="146"/>
      <c r="C55" s="147"/>
      <c r="D55" s="65"/>
      <c r="E55" s="165"/>
      <c r="F55" s="166"/>
      <c r="G55" s="66"/>
      <c r="H55" s="66"/>
    </row>
    <row r="56" spans="1:8" x14ac:dyDescent="0.4">
      <c r="B56" s="63" t="s">
        <v>17</v>
      </c>
      <c r="C56" s="64"/>
      <c r="D56" s="65"/>
      <c r="E56" s="71" t="s">
        <v>18</v>
      </c>
      <c r="F56" s="66"/>
      <c r="G56" s="66"/>
      <c r="H56" s="66"/>
    </row>
    <row r="57" spans="1:8" ht="7.5" customHeight="1" x14ac:dyDescent="0.4">
      <c r="B57" s="72"/>
      <c r="C57" s="72"/>
      <c r="D57" s="72"/>
      <c r="E57" s="72"/>
      <c r="F57" s="72"/>
      <c r="G57" s="72"/>
      <c r="H57" s="72"/>
    </row>
    <row r="58" spans="1:8" ht="7.5" customHeight="1" x14ac:dyDescent="0.4"/>
    <row r="59" spans="1:8" ht="12.6" thickBot="1" x14ac:dyDescent="0.45">
      <c r="A59" s="49">
        <v>19</v>
      </c>
      <c r="B59" s="55" t="s">
        <v>76</v>
      </c>
    </row>
    <row r="60" spans="1:8" ht="18.75" customHeight="1" thickBot="1" x14ac:dyDescent="0.45">
      <c r="B60" s="78"/>
      <c r="D60" s="133"/>
      <c r="E60" s="134"/>
      <c r="G60" s="136"/>
      <c r="H60" s="137"/>
    </row>
    <row r="61" spans="1:8" x14ac:dyDescent="0.4">
      <c r="B61" s="53" t="s">
        <v>75</v>
      </c>
      <c r="C61" s="73"/>
      <c r="D61" s="135" t="s">
        <v>72</v>
      </c>
      <c r="E61" s="135"/>
      <c r="F61" s="73"/>
      <c r="G61" s="135" t="s">
        <v>73</v>
      </c>
      <c r="H61" s="135"/>
    </row>
  </sheetData>
  <sheetProtection selectLockedCells="1"/>
  <mergeCells count="17">
    <mergeCell ref="D60:E60"/>
    <mergeCell ref="G60:H60"/>
    <mergeCell ref="D61:E61"/>
    <mergeCell ref="G61:H61"/>
    <mergeCell ref="B53:C53"/>
    <mergeCell ref="E53:G53"/>
    <mergeCell ref="B54:C54"/>
    <mergeCell ref="E54:F54"/>
    <mergeCell ref="B55:C55"/>
    <mergeCell ref="E55:F55"/>
    <mergeCell ref="B51:C51"/>
    <mergeCell ref="E51:F51"/>
    <mergeCell ref="C4:F4"/>
    <mergeCell ref="C5:F5"/>
    <mergeCell ref="C6:F6"/>
    <mergeCell ref="E8:G8"/>
    <mergeCell ref="C14:G14"/>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H58"/>
  <sheetViews>
    <sheetView topLeftCell="B1" workbookViewId="0">
      <selection activeCell="C4" sqref="C4:F4"/>
    </sheetView>
  </sheetViews>
  <sheetFormatPr defaultRowHeight="12.3" x14ac:dyDescent="0.4"/>
  <cols>
    <col min="1" max="1" width="6.5546875" style="7" customWidth="1"/>
    <col min="2" max="2" width="46.5546875" customWidth="1"/>
    <col min="3" max="7" width="12.5546875" customWidth="1"/>
    <col min="8" max="8" width="16" customWidth="1"/>
    <col min="10" max="10" width="10.1640625" customWidth="1"/>
  </cols>
  <sheetData>
    <row r="1" spans="1:8" ht="15" x14ac:dyDescent="0.5">
      <c r="B1" s="6" t="s">
        <v>26</v>
      </c>
      <c r="C1" s="32" t="s">
        <v>37</v>
      </c>
      <c r="D1" s="8"/>
      <c r="E1" s="8"/>
      <c r="F1" s="8"/>
      <c r="G1" s="8"/>
      <c r="H1" s="8"/>
    </row>
    <row r="2" spans="1:8" ht="15" customHeight="1" x14ac:dyDescent="0.5">
      <c r="B2" s="6"/>
      <c r="C2" s="31" t="s">
        <v>77</v>
      </c>
    </row>
    <row r="3" spans="1:8" ht="15.3" thickBot="1" x14ac:dyDescent="0.55000000000000004">
      <c r="A3" s="1" t="s">
        <v>35</v>
      </c>
      <c r="B3" s="6"/>
    </row>
    <row r="4" spans="1:8" ht="16.5" customHeight="1" thickBot="1" x14ac:dyDescent="0.45">
      <c r="A4" s="7">
        <v>1</v>
      </c>
      <c r="B4" t="s">
        <v>25</v>
      </c>
      <c r="C4" s="172"/>
      <c r="D4" s="173"/>
      <c r="E4" s="173"/>
      <c r="F4" s="174"/>
    </row>
    <row r="6" spans="1:8" x14ac:dyDescent="0.4">
      <c r="E6" s="175" t="s">
        <v>74</v>
      </c>
      <c r="F6" s="175"/>
      <c r="G6" s="175"/>
    </row>
    <row r="7" spans="1:8" ht="15.6" x14ac:dyDescent="0.6">
      <c r="A7" s="7">
        <v>2</v>
      </c>
      <c r="B7" s="15" t="s">
        <v>61</v>
      </c>
      <c r="C7" s="22" t="s">
        <v>57</v>
      </c>
      <c r="F7" s="26"/>
    </row>
    <row r="8" spans="1:8" ht="15.6" x14ac:dyDescent="0.6">
      <c r="C8" s="22" t="s">
        <v>58</v>
      </c>
      <c r="F8" s="26"/>
    </row>
    <row r="9" spans="1:8" ht="15.6" x14ac:dyDescent="0.6">
      <c r="C9" s="22" t="s">
        <v>59</v>
      </c>
      <c r="F9" s="26"/>
    </row>
    <row r="10" spans="1:8" ht="15.6" x14ac:dyDescent="0.6">
      <c r="C10" s="22" t="s">
        <v>60</v>
      </c>
      <c r="F10" s="26"/>
    </row>
    <row r="12" spans="1:8" ht="12.6" thickBot="1" x14ac:dyDescent="0.45">
      <c r="C12" s="176" t="s">
        <v>36</v>
      </c>
      <c r="D12" s="176"/>
      <c r="E12" s="176"/>
      <c r="F12" s="176"/>
      <c r="G12" s="176"/>
      <c r="H12" s="46"/>
    </row>
    <row r="13" spans="1:8" ht="12.6" thickTop="1" x14ac:dyDescent="0.4">
      <c r="B13" s="1" t="s">
        <v>21</v>
      </c>
      <c r="C13" s="1" t="s">
        <v>92</v>
      </c>
      <c r="D13" s="1" t="s">
        <v>93</v>
      </c>
      <c r="E13" s="1" t="s">
        <v>94</v>
      </c>
      <c r="F13" s="53" t="s">
        <v>95</v>
      </c>
      <c r="G13" s="53" t="s">
        <v>99</v>
      </c>
      <c r="H13" s="53" t="s">
        <v>100</v>
      </c>
    </row>
    <row r="14" spans="1:8" x14ac:dyDescent="0.4">
      <c r="A14" s="7">
        <v>3</v>
      </c>
      <c r="B14" s="16" t="s">
        <v>0</v>
      </c>
      <c r="C14" s="47"/>
      <c r="D14" s="27"/>
      <c r="E14" s="27"/>
      <c r="F14" s="27"/>
      <c r="G14" s="27"/>
      <c r="H14" s="27"/>
    </row>
    <row r="15" spans="1:8" x14ac:dyDescent="0.4">
      <c r="A15" s="7">
        <v>4</v>
      </c>
      <c r="B15" s="16" t="s">
        <v>1</v>
      </c>
      <c r="C15" s="27"/>
      <c r="D15" s="27"/>
      <c r="E15" s="27"/>
      <c r="F15" s="27"/>
      <c r="G15" s="27"/>
      <c r="H15" s="27"/>
    </row>
    <row r="16" spans="1:8" ht="27" customHeight="1" x14ac:dyDescent="0.4">
      <c r="A16" s="7">
        <v>5</v>
      </c>
      <c r="B16" s="48" t="s">
        <v>91</v>
      </c>
      <c r="C16" s="27"/>
      <c r="D16" s="27"/>
      <c r="E16" s="27"/>
      <c r="F16" s="27"/>
      <c r="G16" s="27"/>
      <c r="H16" s="27"/>
    </row>
    <row r="17" spans="1:8" x14ac:dyDescent="0.4">
      <c r="A17" s="7">
        <v>6</v>
      </c>
      <c r="B17" s="16" t="s">
        <v>2</v>
      </c>
      <c r="C17" s="27"/>
      <c r="D17" s="27"/>
      <c r="E17" s="27"/>
      <c r="F17" s="27"/>
      <c r="G17" s="27"/>
      <c r="H17" s="27"/>
    </row>
    <row r="18" spans="1:8" x14ac:dyDescent="0.4">
      <c r="A18" s="7">
        <v>7</v>
      </c>
      <c r="B18" s="16" t="s">
        <v>3</v>
      </c>
      <c r="C18" s="27"/>
      <c r="D18" s="27"/>
      <c r="E18" s="27"/>
      <c r="F18" s="27"/>
      <c r="G18" s="27"/>
      <c r="H18" s="27"/>
    </row>
    <row r="19" spans="1:8" x14ac:dyDescent="0.4">
      <c r="A19" s="7">
        <v>8</v>
      </c>
      <c r="B19" s="16" t="s">
        <v>88</v>
      </c>
      <c r="C19" s="27"/>
      <c r="D19" s="27"/>
      <c r="E19" s="27"/>
      <c r="F19" s="27"/>
      <c r="G19" s="27"/>
      <c r="H19" s="27"/>
    </row>
    <row r="20" spans="1:8" x14ac:dyDescent="0.4">
      <c r="A20" s="7">
        <v>9</v>
      </c>
      <c r="B20" s="17" t="s">
        <v>4</v>
      </c>
      <c r="C20" s="29">
        <f>SUM(C14:C19)</f>
        <v>0</v>
      </c>
      <c r="D20" s="29">
        <f t="shared" ref="D20:H20" si="0">SUM(D14:D19)</f>
        <v>0</v>
      </c>
      <c r="E20" s="29">
        <f t="shared" si="0"/>
        <v>0</v>
      </c>
      <c r="F20" s="29">
        <f t="shared" si="0"/>
        <v>0</v>
      </c>
      <c r="G20" s="29">
        <f t="shared" si="0"/>
        <v>0</v>
      </c>
      <c r="H20" s="29">
        <f t="shared" si="0"/>
        <v>0</v>
      </c>
    </row>
    <row r="22" spans="1:8" x14ac:dyDescent="0.4">
      <c r="B22" s="1" t="s">
        <v>22</v>
      </c>
    </row>
    <row r="23" spans="1:8" x14ac:dyDescent="0.4">
      <c r="A23" s="7">
        <v>10</v>
      </c>
      <c r="B23" s="16" t="s">
        <v>5</v>
      </c>
      <c r="C23" s="27"/>
      <c r="D23" s="27"/>
      <c r="E23" s="27"/>
      <c r="F23" s="27"/>
      <c r="G23" s="27"/>
      <c r="H23" s="27"/>
    </row>
    <row r="24" spans="1:8" x14ac:dyDescent="0.4">
      <c r="A24" s="7">
        <v>11</v>
      </c>
      <c r="B24" s="16" t="s">
        <v>6</v>
      </c>
      <c r="C24" s="27"/>
      <c r="D24" s="27"/>
      <c r="E24" s="27"/>
      <c r="F24" s="27"/>
      <c r="G24" s="27"/>
      <c r="H24" s="27"/>
    </row>
    <row r="25" spans="1:8" x14ac:dyDescent="0.4">
      <c r="A25" s="7">
        <v>12</v>
      </c>
      <c r="B25" s="16" t="s">
        <v>7</v>
      </c>
      <c r="C25" s="27"/>
      <c r="D25" s="27"/>
      <c r="E25" s="27"/>
      <c r="F25" s="27"/>
      <c r="G25" s="27"/>
      <c r="H25" s="27"/>
    </row>
    <row r="26" spans="1:8" x14ac:dyDescent="0.4">
      <c r="A26" s="7">
        <v>13</v>
      </c>
      <c r="B26" s="16" t="s">
        <v>8</v>
      </c>
      <c r="C26" s="27"/>
      <c r="D26" s="27"/>
      <c r="E26" s="27"/>
      <c r="F26" s="27"/>
      <c r="G26" s="27"/>
      <c r="H26" s="27"/>
    </row>
    <row r="27" spans="1:8" x14ac:dyDescent="0.4">
      <c r="A27" s="7">
        <v>14</v>
      </c>
      <c r="B27" s="16" t="s">
        <v>23</v>
      </c>
      <c r="C27" s="27"/>
      <c r="D27" s="27"/>
      <c r="E27" s="27"/>
      <c r="F27" s="27"/>
      <c r="G27" s="27"/>
      <c r="H27" s="27"/>
    </row>
    <row r="28" spans="1:8" x14ac:dyDescent="0.4">
      <c r="A28" s="7">
        <v>15</v>
      </c>
      <c r="B28" s="17" t="s">
        <v>9</v>
      </c>
      <c r="C28" s="29">
        <f t="shared" ref="C28:H28" si="1">SUM(C23:C27)</f>
        <v>0</v>
      </c>
      <c r="D28" s="29">
        <f t="shared" si="1"/>
        <v>0</v>
      </c>
      <c r="E28" s="29">
        <f t="shared" si="1"/>
        <v>0</v>
      </c>
      <c r="F28" s="29">
        <f t="shared" si="1"/>
        <v>0</v>
      </c>
      <c r="G28" s="29">
        <f t="shared" si="1"/>
        <v>0</v>
      </c>
      <c r="H28" s="29">
        <f t="shared" si="1"/>
        <v>0</v>
      </c>
    </row>
    <row r="29" spans="1:8" x14ac:dyDescent="0.4">
      <c r="C29" s="25"/>
      <c r="D29" s="25"/>
      <c r="E29" s="25"/>
      <c r="F29" s="25"/>
      <c r="G29" s="25"/>
    </row>
    <row r="30" spans="1:8" x14ac:dyDescent="0.4">
      <c r="B30" s="1" t="s">
        <v>10</v>
      </c>
      <c r="C30" s="25"/>
      <c r="D30" s="25"/>
      <c r="E30" s="25"/>
      <c r="F30" s="25"/>
      <c r="G30" s="25"/>
    </row>
    <row r="31" spans="1:8" x14ac:dyDescent="0.4">
      <c r="A31" s="7">
        <v>16</v>
      </c>
      <c r="B31" s="18" t="s">
        <v>11</v>
      </c>
      <c r="C31" s="29">
        <f t="shared" ref="C31:H31" si="2">C20-C28</f>
        <v>0</v>
      </c>
      <c r="D31" s="29">
        <f t="shared" si="2"/>
        <v>0</v>
      </c>
      <c r="E31" s="29">
        <f t="shared" si="2"/>
        <v>0</v>
      </c>
      <c r="F31" s="29">
        <f t="shared" si="2"/>
        <v>0</v>
      </c>
      <c r="G31" s="29">
        <f t="shared" si="2"/>
        <v>0</v>
      </c>
      <c r="H31" s="29">
        <f t="shared" si="2"/>
        <v>0</v>
      </c>
    </row>
    <row r="34" spans="1:8" x14ac:dyDescent="0.4">
      <c r="B34" s="1" t="s">
        <v>12</v>
      </c>
    </row>
    <row r="35" spans="1:8" x14ac:dyDescent="0.4">
      <c r="A35" s="7">
        <v>17</v>
      </c>
      <c r="B35" s="19" t="s">
        <v>30</v>
      </c>
      <c r="C35" s="30"/>
      <c r="D35" s="30"/>
      <c r="E35" s="30"/>
      <c r="F35" s="30"/>
      <c r="G35" s="30"/>
      <c r="H35" s="30"/>
    </row>
    <row r="37" spans="1:8" x14ac:dyDescent="0.4">
      <c r="B37" s="1" t="s">
        <v>31</v>
      </c>
    </row>
    <row r="38" spans="1:8" x14ac:dyDescent="0.4">
      <c r="A38" s="7">
        <v>18</v>
      </c>
      <c r="B38" s="18" t="s">
        <v>13</v>
      </c>
      <c r="C38" s="45">
        <f t="shared" ref="C38:H38" si="3">C35*C31</f>
        <v>0</v>
      </c>
      <c r="D38" s="45">
        <f t="shared" si="3"/>
        <v>0</v>
      </c>
      <c r="E38" s="45">
        <f t="shared" si="3"/>
        <v>0</v>
      </c>
      <c r="F38" s="45">
        <f t="shared" si="3"/>
        <v>0</v>
      </c>
      <c r="G38" s="45">
        <f t="shared" si="3"/>
        <v>0</v>
      </c>
      <c r="H38" s="45">
        <f t="shared" si="3"/>
        <v>0</v>
      </c>
    </row>
    <row r="39" spans="1:8" ht="21.75" customHeight="1" x14ac:dyDescent="0.4"/>
    <row r="40" spans="1:8" ht="15" x14ac:dyDescent="0.5">
      <c r="B40" s="6" t="s">
        <v>24</v>
      </c>
    </row>
    <row r="41" spans="1:8" ht="6.75" customHeight="1" x14ac:dyDescent="0.4"/>
    <row r="42" spans="1:8" x14ac:dyDescent="0.4">
      <c r="B42" s="2" t="s">
        <v>14</v>
      </c>
      <c r="C42" s="3"/>
      <c r="D42" s="4"/>
      <c r="E42" s="5"/>
      <c r="F42" s="5"/>
      <c r="G42" s="5"/>
      <c r="H42" s="5"/>
    </row>
    <row r="43" spans="1:8" x14ac:dyDescent="0.4">
      <c r="B43" s="12" t="s">
        <v>19</v>
      </c>
      <c r="C43" s="12"/>
      <c r="D43" s="13"/>
      <c r="E43" s="14"/>
      <c r="F43" s="14"/>
      <c r="G43" s="14"/>
      <c r="H43" s="14"/>
    </row>
    <row r="44" spans="1:8" x14ac:dyDescent="0.4">
      <c r="B44" s="12" t="s">
        <v>20</v>
      </c>
      <c r="C44" s="12"/>
      <c r="D44" s="13"/>
      <c r="E44" s="14"/>
      <c r="F44" s="14"/>
      <c r="G44" s="14"/>
      <c r="H44" s="14"/>
    </row>
    <row r="45" spans="1:8" x14ac:dyDescent="0.4">
      <c r="B45" s="44" t="s">
        <v>86</v>
      </c>
      <c r="C45" s="12"/>
      <c r="D45" s="13"/>
      <c r="E45" s="14"/>
      <c r="F45" s="14"/>
      <c r="G45" s="14"/>
      <c r="H45" s="14"/>
    </row>
    <row r="46" spans="1:8" x14ac:dyDescent="0.4">
      <c r="B46" s="12" t="s">
        <v>50</v>
      </c>
      <c r="C46" s="12"/>
      <c r="D46" s="13"/>
      <c r="E46" s="14"/>
      <c r="F46" s="14"/>
      <c r="G46" s="14"/>
      <c r="H46" s="14"/>
    </row>
    <row r="47" spans="1:8" ht="6" customHeight="1" thickBot="1" x14ac:dyDescent="0.45">
      <c r="B47" s="12"/>
      <c r="C47" s="12"/>
      <c r="D47" s="13"/>
      <c r="E47" s="14"/>
      <c r="F47" s="14"/>
      <c r="G47" s="14"/>
      <c r="H47" s="14"/>
    </row>
    <row r="48" spans="1:8" ht="18.75" customHeight="1" thickBot="1" x14ac:dyDescent="0.45">
      <c r="A48" s="7">
        <v>19</v>
      </c>
      <c r="B48" s="177"/>
      <c r="C48" s="168"/>
      <c r="D48" s="4"/>
      <c r="E48" s="178"/>
      <c r="F48" s="179"/>
      <c r="G48" s="5"/>
      <c r="H48" s="5"/>
    </row>
    <row r="49" spans="1:8" ht="13.5" customHeight="1" thickBot="1" x14ac:dyDescent="0.45">
      <c r="B49" s="2" t="s">
        <v>15</v>
      </c>
      <c r="C49" s="3"/>
      <c r="D49" s="4"/>
      <c r="E49" s="23" t="s">
        <v>16</v>
      </c>
      <c r="F49" s="5"/>
      <c r="G49" s="5"/>
      <c r="H49" s="5"/>
    </row>
    <row r="50" spans="1:8" ht="20.25" customHeight="1" thickBot="1" x14ac:dyDescent="0.45">
      <c r="B50" s="167"/>
      <c r="C50" s="168"/>
      <c r="D50" s="4"/>
      <c r="E50" s="169"/>
      <c r="F50" s="170"/>
      <c r="G50" s="171"/>
      <c r="H50" s="5"/>
    </row>
    <row r="51" spans="1:8" ht="12.6" thickBot="1" x14ac:dyDescent="0.45">
      <c r="B51" s="181" t="s">
        <v>75</v>
      </c>
      <c r="C51" s="181"/>
      <c r="D51" s="4"/>
      <c r="E51" s="182" t="s">
        <v>73</v>
      </c>
      <c r="F51" s="182"/>
      <c r="G51" s="5"/>
      <c r="H51" s="5"/>
    </row>
    <row r="52" spans="1:8" ht="18.75" customHeight="1" thickBot="1" x14ac:dyDescent="0.45">
      <c r="B52" s="177"/>
      <c r="C52" s="168"/>
      <c r="D52" s="4"/>
      <c r="E52" s="183"/>
      <c r="F52" s="184"/>
      <c r="G52" s="5"/>
      <c r="H52" s="5"/>
    </row>
    <row r="53" spans="1:8" x14ac:dyDescent="0.4">
      <c r="B53" s="2" t="s">
        <v>17</v>
      </c>
      <c r="C53" s="3"/>
      <c r="D53" s="4"/>
      <c r="E53" s="23" t="s">
        <v>18</v>
      </c>
      <c r="F53" s="5"/>
      <c r="G53" s="5"/>
      <c r="H53" s="5"/>
    </row>
    <row r="54" spans="1:8" ht="7.5" customHeight="1" x14ac:dyDescent="0.4">
      <c r="B54" s="24"/>
      <c r="C54" s="24"/>
      <c r="D54" s="24"/>
      <c r="E54" s="24"/>
      <c r="F54" s="24"/>
      <c r="G54" s="24"/>
      <c r="H54" s="24"/>
    </row>
    <row r="55" spans="1:8" ht="7.5" customHeight="1" x14ac:dyDescent="0.4"/>
    <row r="56" spans="1:8" ht="12.6" thickBot="1" x14ac:dyDescent="0.45">
      <c r="A56" s="7">
        <v>19</v>
      </c>
      <c r="B56" s="22" t="s">
        <v>76</v>
      </c>
    </row>
    <row r="57" spans="1:8" ht="18.75" customHeight="1" thickBot="1" x14ac:dyDescent="0.45">
      <c r="B57" s="28"/>
      <c r="D57" s="185"/>
      <c r="E57" s="186"/>
      <c r="G57" s="187"/>
      <c r="H57" s="188"/>
    </row>
    <row r="58" spans="1:8" x14ac:dyDescent="0.4">
      <c r="B58" s="1" t="s">
        <v>75</v>
      </c>
      <c r="C58" s="21"/>
      <c r="D58" s="180" t="s">
        <v>72</v>
      </c>
      <c r="E58" s="180"/>
      <c r="F58" s="21"/>
      <c r="G58" s="180" t="s">
        <v>73</v>
      </c>
      <c r="H58" s="180"/>
    </row>
  </sheetData>
  <sheetProtection selectLockedCells="1"/>
  <mergeCells count="15">
    <mergeCell ref="D58:E58"/>
    <mergeCell ref="G58:H58"/>
    <mergeCell ref="B51:C51"/>
    <mergeCell ref="E51:F51"/>
    <mergeCell ref="B52:C52"/>
    <mergeCell ref="E52:F52"/>
    <mergeCell ref="D57:E57"/>
    <mergeCell ref="G57:H57"/>
    <mergeCell ref="B50:C50"/>
    <mergeCell ref="E50:G50"/>
    <mergeCell ref="C4:F4"/>
    <mergeCell ref="E6:G6"/>
    <mergeCell ref="C12:G12"/>
    <mergeCell ref="B48:C48"/>
    <mergeCell ref="E48:F48"/>
  </mergeCells>
  <printOptions horizontalCentered="1" verticalCentered="1"/>
  <pageMargins left="0.5" right="0.5" top="0.75" bottom="0.75" header="0.25" footer="0.25"/>
  <pageSetup scale="83" orientation="portrait" r:id="rId1"/>
  <headerFooter alignWithMargins="0">
    <oddFooter>&amp;LPrinted &amp;D at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H58"/>
  <sheetViews>
    <sheetView topLeftCell="B1" workbookViewId="0">
      <selection activeCell="C4" sqref="C4:F4"/>
    </sheetView>
  </sheetViews>
  <sheetFormatPr defaultRowHeight="12.3" x14ac:dyDescent="0.4"/>
  <cols>
    <col min="1" max="1" width="6.5546875" style="7" customWidth="1"/>
    <col min="2" max="2" width="46.5546875" customWidth="1"/>
    <col min="3" max="7" width="12.5546875" customWidth="1"/>
    <col min="8" max="8" width="16" customWidth="1"/>
    <col min="10" max="10" width="10.1640625" customWidth="1"/>
  </cols>
  <sheetData>
    <row r="1" spans="1:8" ht="15" x14ac:dyDescent="0.5">
      <c r="B1" s="6" t="s">
        <v>26</v>
      </c>
      <c r="C1" s="32" t="s">
        <v>37</v>
      </c>
      <c r="D1" s="8"/>
      <c r="E1" s="8"/>
      <c r="F1" s="8"/>
      <c r="G1" s="8"/>
      <c r="H1" s="8"/>
    </row>
    <row r="2" spans="1:8" ht="15" customHeight="1" x14ac:dyDescent="0.5">
      <c r="B2" s="6"/>
      <c r="C2" s="31" t="s">
        <v>77</v>
      </c>
    </row>
    <row r="3" spans="1:8" ht="15.3" thickBot="1" x14ac:dyDescent="0.55000000000000004">
      <c r="A3" s="1" t="s">
        <v>35</v>
      </c>
      <c r="B3" s="6"/>
    </row>
    <row r="4" spans="1:8" ht="16.5" customHeight="1" thickBot="1" x14ac:dyDescent="0.45">
      <c r="A4" s="7">
        <v>1</v>
      </c>
      <c r="B4" t="s">
        <v>25</v>
      </c>
      <c r="C4" s="172"/>
      <c r="D4" s="173"/>
      <c r="E4" s="173"/>
      <c r="F4" s="174"/>
    </row>
    <row r="6" spans="1:8" x14ac:dyDescent="0.4">
      <c r="E6" s="175" t="s">
        <v>74</v>
      </c>
      <c r="F6" s="175"/>
      <c r="G6" s="175"/>
    </row>
    <row r="7" spans="1:8" ht="15.6" x14ac:dyDescent="0.6">
      <c r="A7" s="7">
        <v>2</v>
      </c>
      <c r="B7" s="15" t="s">
        <v>61</v>
      </c>
      <c r="C7" s="22" t="s">
        <v>57</v>
      </c>
      <c r="F7" s="26"/>
    </row>
    <row r="8" spans="1:8" ht="15.6" x14ac:dyDescent="0.6">
      <c r="C8" s="22" t="s">
        <v>58</v>
      </c>
      <c r="F8" s="26"/>
    </row>
    <row r="9" spans="1:8" ht="15.6" x14ac:dyDescent="0.6">
      <c r="C9" s="22" t="s">
        <v>59</v>
      </c>
      <c r="F9" s="26"/>
    </row>
    <row r="10" spans="1:8" ht="15.6" x14ac:dyDescent="0.6">
      <c r="C10" s="22" t="s">
        <v>60</v>
      </c>
      <c r="F10" s="26"/>
    </row>
    <row r="12" spans="1:8" ht="12.6" thickBot="1" x14ac:dyDescent="0.45">
      <c r="C12" s="176" t="s">
        <v>36</v>
      </c>
      <c r="D12" s="176"/>
      <c r="E12" s="176"/>
      <c r="F12" s="176"/>
      <c r="G12" s="176"/>
      <c r="H12" s="46"/>
    </row>
    <row r="13" spans="1:8" ht="12.6" thickTop="1" x14ac:dyDescent="0.4">
      <c r="B13" s="1" t="s">
        <v>21</v>
      </c>
      <c r="C13" s="1" t="s">
        <v>92</v>
      </c>
      <c r="D13" s="1" t="s">
        <v>93</v>
      </c>
      <c r="E13" s="1" t="s">
        <v>94</v>
      </c>
      <c r="F13" s="53" t="s">
        <v>95</v>
      </c>
      <c r="G13" s="53" t="s">
        <v>99</v>
      </c>
      <c r="H13" s="53" t="s">
        <v>100</v>
      </c>
    </row>
    <row r="14" spans="1:8" x14ac:dyDescent="0.4">
      <c r="A14" s="7">
        <v>3</v>
      </c>
      <c r="B14" s="16" t="s">
        <v>0</v>
      </c>
      <c r="C14" s="47"/>
      <c r="D14" s="27"/>
      <c r="E14" s="27"/>
      <c r="F14" s="27"/>
      <c r="G14" s="27"/>
      <c r="H14" s="27"/>
    </row>
    <row r="15" spans="1:8" x14ac:dyDescent="0.4">
      <c r="A15" s="7">
        <v>4</v>
      </c>
      <c r="B15" s="16" t="s">
        <v>1</v>
      </c>
      <c r="C15" s="27"/>
      <c r="D15" s="27"/>
      <c r="E15" s="27"/>
      <c r="F15" s="27"/>
      <c r="G15" s="27"/>
      <c r="H15" s="27"/>
    </row>
    <row r="16" spans="1:8" ht="27" customHeight="1" x14ac:dyDescent="0.4">
      <c r="A16" s="7">
        <v>5</v>
      </c>
      <c r="B16" s="48" t="s">
        <v>91</v>
      </c>
      <c r="C16" s="27"/>
      <c r="D16" s="27"/>
      <c r="E16" s="27"/>
      <c r="F16" s="27"/>
      <c r="G16" s="27"/>
      <c r="H16" s="27"/>
    </row>
    <row r="17" spans="1:8" x14ac:dyDescent="0.4">
      <c r="A17" s="7">
        <v>6</v>
      </c>
      <c r="B17" s="16" t="s">
        <v>2</v>
      </c>
      <c r="C17" s="27"/>
      <c r="D17" s="27"/>
      <c r="E17" s="27"/>
      <c r="F17" s="27"/>
      <c r="G17" s="27"/>
      <c r="H17" s="27"/>
    </row>
    <row r="18" spans="1:8" x14ac:dyDescent="0.4">
      <c r="A18" s="7">
        <v>7</v>
      </c>
      <c r="B18" s="16" t="s">
        <v>3</v>
      </c>
      <c r="C18" s="27"/>
      <c r="D18" s="27"/>
      <c r="E18" s="27"/>
      <c r="F18" s="27"/>
      <c r="G18" s="27"/>
      <c r="H18" s="27"/>
    </row>
    <row r="19" spans="1:8" x14ac:dyDescent="0.4">
      <c r="A19" s="7">
        <v>8</v>
      </c>
      <c r="B19" s="16" t="s">
        <v>88</v>
      </c>
      <c r="C19" s="27"/>
      <c r="D19" s="27"/>
      <c r="E19" s="27"/>
      <c r="F19" s="27"/>
      <c r="G19" s="27"/>
      <c r="H19" s="27"/>
    </row>
    <row r="20" spans="1:8" x14ac:dyDescent="0.4">
      <c r="A20" s="7">
        <v>9</v>
      </c>
      <c r="B20" s="17" t="s">
        <v>4</v>
      </c>
      <c r="C20" s="29">
        <f>SUM(C14:C19)</f>
        <v>0</v>
      </c>
      <c r="D20" s="29">
        <f t="shared" ref="D20:H20" si="0">SUM(D14:D19)</f>
        <v>0</v>
      </c>
      <c r="E20" s="29">
        <f t="shared" si="0"/>
        <v>0</v>
      </c>
      <c r="F20" s="29">
        <f t="shared" si="0"/>
        <v>0</v>
      </c>
      <c r="G20" s="29">
        <f t="shared" si="0"/>
        <v>0</v>
      </c>
      <c r="H20" s="29">
        <f t="shared" si="0"/>
        <v>0</v>
      </c>
    </row>
    <row r="22" spans="1:8" x14ac:dyDescent="0.4">
      <c r="B22" s="1" t="s">
        <v>22</v>
      </c>
    </row>
    <row r="23" spans="1:8" x14ac:dyDescent="0.4">
      <c r="A23" s="7">
        <v>10</v>
      </c>
      <c r="B23" s="16" t="s">
        <v>5</v>
      </c>
      <c r="C23" s="27"/>
      <c r="D23" s="27"/>
      <c r="E23" s="27"/>
      <c r="F23" s="27"/>
      <c r="G23" s="27"/>
      <c r="H23" s="27"/>
    </row>
    <row r="24" spans="1:8" x14ac:dyDescent="0.4">
      <c r="A24" s="7">
        <v>11</v>
      </c>
      <c r="B24" s="16" t="s">
        <v>6</v>
      </c>
      <c r="C24" s="27"/>
      <c r="D24" s="27"/>
      <c r="E24" s="27"/>
      <c r="F24" s="27"/>
      <c r="G24" s="27"/>
      <c r="H24" s="27"/>
    </row>
    <row r="25" spans="1:8" x14ac:dyDescent="0.4">
      <c r="A25" s="7">
        <v>12</v>
      </c>
      <c r="B25" s="16" t="s">
        <v>7</v>
      </c>
      <c r="C25" s="27"/>
      <c r="D25" s="27"/>
      <c r="E25" s="27"/>
      <c r="F25" s="27"/>
      <c r="G25" s="27"/>
      <c r="H25" s="27"/>
    </row>
    <row r="26" spans="1:8" x14ac:dyDescent="0.4">
      <c r="A26" s="7">
        <v>13</v>
      </c>
      <c r="B26" s="16" t="s">
        <v>8</v>
      </c>
      <c r="C26" s="27"/>
      <c r="D26" s="27"/>
      <c r="E26" s="27"/>
      <c r="F26" s="27"/>
      <c r="G26" s="27"/>
      <c r="H26" s="27"/>
    </row>
    <row r="27" spans="1:8" x14ac:dyDescent="0.4">
      <c r="A27" s="7">
        <v>14</v>
      </c>
      <c r="B27" s="16" t="s">
        <v>23</v>
      </c>
      <c r="C27" s="27"/>
      <c r="D27" s="27"/>
      <c r="E27" s="27"/>
      <c r="F27" s="27"/>
      <c r="G27" s="27"/>
      <c r="H27" s="27"/>
    </row>
    <row r="28" spans="1:8" x14ac:dyDescent="0.4">
      <c r="A28" s="7">
        <v>15</v>
      </c>
      <c r="B28" s="17" t="s">
        <v>9</v>
      </c>
      <c r="C28" s="29">
        <f t="shared" ref="C28:H28" si="1">SUM(C23:C27)</f>
        <v>0</v>
      </c>
      <c r="D28" s="29">
        <f t="shared" si="1"/>
        <v>0</v>
      </c>
      <c r="E28" s="29">
        <f t="shared" si="1"/>
        <v>0</v>
      </c>
      <c r="F28" s="29">
        <f t="shared" si="1"/>
        <v>0</v>
      </c>
      <c r="G28" s="29">
        <f t="shared" si="1"/>
        <v>0</v>
      </c>
      <c r="H28" s="29">
        <f t="shared" si="1"/>
        <v>0</v>
      </c>
    </row>
    <row r="29" spans="1:8" x14ac:dyDescent="0.4">
      <c r="C29" s="25"/>
      <c r="D29" s="25"/>
      <c r="E29" s="25"/>
      <c r="F29" s="25"/>
      <c r="G29" s="25"/>
    </row>
    <row r="30" spans="1:8" x14ac:dyDescent="0.4">
      <c r="B30" s="1" t="s">
        <v>10</v>
      </c>
      <c r="C30" s="25"/>
      <c r="D30" s="25"/>
      <c r="E30" s="25"/>
      <c r="F30" s="25"/>
      <c r="G30" s="25"/>
    </row>
    <row r="31" spans="1:8" x14ac:dyDescent="0.4">
      <c r="A31" s="7">
        <v>16</v>
      </c>
      <c r="B31" s="18" t="s">
        <v>11</v>
      </c>
      <c r="C31" s="29">
        <f t="shared" ref="C31:H31" si="2">C20-C28</f>
        <v>0</v>
      </c>
      <c r="D31" s="29">
        <f t="shared" si="2"/>
        <v>0</v>
      </c>
      <c r="E31" s="29">
        <f t="shared" si="2"/>
        <v>0</v>
      </c>
      <c r="F31" s="29">
        <f t="shared" si="2"/>
        <v>0</v>
      </c>
      <c r="G31" s="29">
        <f t="shared" si="2"/>
        <v>0</v>
      </c>
      <c r="H31" s="29">
        <f t="shared" si="2"/>
        <v>0</v>
      </c>
    </row>
    <row r="34" spans="1:8" x14ac:dyDescent="0.4">
      <c r="B34" s="1" t="s">
        <v>12</v>
      </c>
    </row>
    <row r="35" spans="1:8" x14ac:dyDescent="0.4">
      <c r="A35" s="7">
        <v>17</v>
      </c>
      <c r="B35" s="19" t="s">
        <v>30</v>
      </c>
      <c r="C35" s="30"/>
      <c r="D35" s="30"/>
      <c r="E35" s="30"/>
      <c r="F35" s="30"/>
      <c r="G35" s="30"/>
      <c r="H35" s="30"/>
    </row>
    <row r="37" spans="1:8" x14ac:dyDescent="0.4">
      <c r="B37" s="1" t="s">
        <v>31</v>
      </c>
    </row>
    <row r="38" spans="1:8" x14ac:dyDescent="0.4">
      <c r="A38" s="7">
        <v>18</v>
      </c>
      <c r="B38" s="18" t="s">
        <v>13</v>
      </c>
      <c r="C38" s="45">
        <f t="shared" ref="C38:H38" si="3">C35*C31</f>
        <v>0</v>
      </c>
      <c r="D38" s="45">
        <f t="shared" si="3"/>
        <v>0</v>
      </c>
      <c r="E38" s="45">
        <f t="shared" si="3"/>
        <v>0</v>
      </c>
      <c r="F38" s="45">
        <f t="shared" si="3"/>
        <v>0</v>
      </c>
      <c r="G38" s="45">
        <f t="shared" si="3"/>
        <v>0</v>
      </c>
      <c r="H38" s="45">
        <f t="shared" si="3"/>
        <v>0</v>
      </c>
    </row>
    <row r="39" spans="1:8" ht="21.75" customHeight="1" x14ac:dyDescent="0.4"/>
    <row r="40" spans="1:8" ht="15" x14ac:dyDescent="0.5">
      <c r="B40" s="6" t="s">
        <v>24</v>
      </c>
    </row>
    <row r="41" spans="1:8" ht="6.75" customHeight="1" x14ac:dyDescent="0.4"/>
    <row r="42" spans="1:8" x14ac:dyDescent="0.4">
      <c r="B42" s="2" t="s">
        <v>14</v>
      </c>
      <c r="C42" s="3"/>
      <c r="D42" s="4"/>
      <c r="E42" s="5"/>
      <c r="F42" s="5"/>
      <c r="G42" s="5"/>
      <c r="H42" s="5"/>
    </row>
    <row r="43" spans="1:8" x14ac:dyDescent="0.4">
      <c r="B43" s="12" t="s">
        <v>19</v>
      </c>
      <c r="C43" s="12"/>
      <c r="D43" s="13"/>
      <c r="E43" s="14"/>
      <c r="F43" s="14"/>
      <c r="G43" s="14"/>
      <c r="H43" s="14"/>
    </row>
    <row r="44" spans="1:8" x14ac:dyDescent="0.4">
      <c r="B44" s="12" t="s">
        <v>20</v>
      </c>
      <c r="C44" s="12"/>
      <c r="D44" s="13"/>
      <c r="E44" s="14"/>
      <c r="F44" s="14"/>
      <c r="G44" s="14"/>
      <c r="H44" s="14"/>
    </row>
    <row r="45" spans="1:8" x14ac:dyDescent="0.4">
      <c r="B45" s="44" t="s">
        <v>86</v>
      </c>
      <c r="C45" s="12"/>
      <c r="D45" s="13"/>
      <c r="E45" s="14"/>
      <c r="F45" s="14"/>
      <c r="G45" s="14"/>
      <c r="H45" s="14"/>
    </row>
    <row r="46" spans="1:8" x14ac:dyDescent="0.4">
      <c r="B46" s="12" t="s">
        <v>50</v>
      </c>
      <c r="C46" s="12"/>
      <c r="D46" s="13"/>
      <c r="E46" s="14"/>
      <c r="F46" s="14"/>
      <c r="G46" s="14"/>
      <c r="H46" s="14"/>
    </row>
    <row r="47" spans="1:8" ht="6" customHeight="1" thickBot="1" x14ac:dyDescent="0.45">
      <c r="B47" s="12"/>
      <c r="C47" s="12"/>
      <c r="D47" s="13"/>
      <c r="E47" s="14"/>
      <c r="F47" s="14"/>
      <c r="G47" s="14"/>
      <c r="H47" s="14"/>
    </row>
    <row r="48" spans="1:8" ht="18.75" customHeight="1" thickBot="1" x14ac:dyDescent="0.45">
      <c r="A48" s="7">
        <v>19</v>
      </c>
      <c r="B48" s="177"/>
      <c r="C48" s="168"/>
      <c r="D48" s="4"/>
      <c r="E48" s="178"/>
      <c r="F48" s="179"/>
      <c r="G48" s="5"/>
      <c r="H48" s="5"/>
    </row>
    <row r="49" spans="1:8" ht="13.5" customHeight="1" thickBot="1" x14ac:dyDescent="0.45">
      <c r="B49" s="2" t="s">
        <v>15</v>
      </c>
      <c r="C49" s="3"/>
      <c r="D49" s="4"/>
      <c r="E49" s="23" t="s">
        <v>16</v>
      </c>
      <c r="F49" s="5"/>
      <c r="G49" s="5"/>
      <c r="H49" s="5"/>
    </row>
    <row r="50" spans="1:8" ht="20.25" customHeight="1" thickBot="1" x14ac:dyDescent="0.45">
      <c r="B50" s="167"/>
      <c r="C50" s="168"/>
      <c r="D50" s="4"/>
      <c r="E50" s="169"/>
      <c r="F50" s="170"/>
      <c r="G50" s="171"/>
      <c r="H50" s="5"/>
    </row>
    <row r="51" spans="1:8" ht="12.6" thickBot="1" x14ac:dyDescent="0.45">
      <c r="B51" s="181" t="s">
        <v>75</v>
      </c>
      <c r="C51" s="181"/>
      <c r="D51" s="4"/>
      <c r="E51" s="182" t="s">
        <v>73</v>
      </c>
      <c r="F51" s="182"/>
      <c r="G51" s="5"/>
      <c r="H51" s="5"/>
    </row>
    <row r="52" spans="1:8" ht="18.75" customHeight="1" thickBot="1" x14ac:dyDescent="0.45">
      <c r="B52" s="177"/>
      <c r="C52" s="168"/>
      <c r="D52" s="4"/>
      <c r="E52" s="183"/>
      <c r="F52" s="184"/>
      <c r="G52" s="5"/>
      <c r="H52" s="5"/>
    </row>
    <row r="53" spans="1:8" x14ac:dyDescent="0.4">
      <c r="B53" s="2" t="s">
        <v>17</v>
      </c>
      <c r="C53" s="3"/>
      <c r="D53" s="4"/>
      <c r="E53" s="23" t="s">
        <v>18</v>
      </c>
      <c r="F53" s="5"/>
      <c r="G53" s="5"/>
      <c r="H53" s="5"/>
    </row>
    <row r="54" spans="1:8" ht="7.5" customHeight="1" x14ac:dyDescent="0.4">
      <c r="B54" s="24"/>
      <c r="C54" s="24"/>
      <c r="D54" s="24"/>
      <c r="E54" s="24"/>
      <c r="F54" s="24"/>
      <c r="G54" s="24"/>
      <c r="H54" s="24"/>
    </row>
    <row r="55" spans="1:8" ht="7.5" customHeight="1" x14ac:dyDescent="0.4"/>
    <row r="56" spans="1:8" ht="12.6" thickBot="1" x14ac:dyDescent="0.45">
      <c r="A56" s="7">
        <v>19</v>
      </c>
      <c r="B56" s="22" t="s">
        <v>76</v>
      </c>
    </row>
    <row r="57" spans="1:8" ht="18.75" customHeight="1" thickBot="1" x14ac:dyDescent="0.45">
      <c r="B57" s="28"/>
      <c r="D57" s="185"/>
      <c r="E57" s="186"/>
      <c r="G57" s="187"/>
      <c r="H57" s="188"/>
    </row>
    <row r="58" spans="1:8" x14ac:dyDescent="0.4">
      <c r="B58" s="1" t="s">
        <v>75</v>
      </c>
      <c r="C58" s="21"/>
      <c r="D58" s="180" t="s">
        <v>72</v>
      </c>
      <c r="E58" s="180"/>
      <c r="F58" s="21"/>
      <c r="G58" s="180" t="s">
        <v>73</v>
      </c>
      <c r="H58" s="180"/>
    </row>
  </sheetData>
  <sheetProtection selectLockedCells="1"/>
  <mergeCells count="15">
    <mergeCell ref="D58:E58"/>
    <mergeCell ref="G58:H58"/>
    <mergeCell ref="B51:C51"/>
    <mergeCell ref="E51:F51"/>
    <mergeCell ref="B52:C52"/>
    <mergeCell ref="E52:F52"/>
    <mergeCell ref="D57:E57"/>
    <mergeCell ref="G57:H57"/>
    <mergeCell ref="B50:C50"/>
    <mergeCell ref="E50:G50"/>
    <mergeCell ref="C4:F4"/>
    <mergeCell ref="E6:G6"/>
    <mergeCell ref="C12:G12"/>
    <mergeCell ref="B48:C48"/>
    <mergeCell ref="E48:F48"/>
  </mergeCells>
  <printOptions horizontalCentered="1" verticalCentered="1"/>
  <pageMargins left="0.5" right="0.5" top="0.75" bottom="0.75" header="0.25" footer="0.25"/>
  <pageSetup scale="83" orientation="portrait" r:id="rId1"/>
  <headerFooter alignWithMargins="0">
    <oddFooter>&amp;LPrinted &amp;D at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09-25 Imms</vt:lpstr>
      <vt:lpstr>12-25 Imms</vt:lpstr>
      <vt:lpstr>03-26 Imms</vt:lpstr>
      <vt:lpstr>06-26 Imms</vt:lpstr>
      <vt:lpstr>Form Q2</vt:lpstr>
      <vt:lpstr>Form Q3</vt:lpstr>
      <vt:lpstr>Form Q4</vt:lpstr>
      <vt:lpstr>Form 2</vt:lpstr>
      <vt:lpstr>Form 3</vt:lpstr>
      <vt:lpstr>Form 4</vt:lpstr>
      <vt:lpstr>Summary by Year 2</vt:lpstr>
      <vt:lpstr>Directions</vt:lpstr>
      <vt:lpstr>Reporting Process</vt:lpstr>
      <vt:lpstr>HSI Program Descriptions</vt:lpstr>
      <vt:lpstr>Expend Calc 2018</vt:lpstr>
      <vt:lpstr>Exp Calc 2019</vt:lpstr>
      <vt:lpstr>'03-26 Imms'!Print_Area</vt:lpstr>
      <vt:lpstr>'06-26 Imms'!Print_Area</vt:lpstr>
      <vt:lpstr>'09-25 Imms'!Print_Area</vt:lpstr>
      <vt:lpstr>'12-25 Imms'!Print_Area</vt:lpstr>
      <vt:lpstr>'Form Q2'!Print_Area</vt:lpstr>
      <vt:lpstr>'Form Q3'!Print_Area</vt:lpstr>
      <vt:lpstr>'Form Q4'!Print_Area</vt:lpstr>
      <vt:lpstr>'HSI Program Descriptions'!Print_Area</vt:lpstr>
      <vt:lpstr>'Reporting Process'!Print_Area</vt:lpstr>
      <vt:lpstr>'Exp Calc 2019'!Print_Titles</vt:lpstr>
      <vt:lpstr>'Expend Calc 2018'!Print_Titles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dc:creator>
  <cp:lastModifiedBy>Jaci McReynolds</cp:lastModifiedBy>
  <cp:lastPrinted>2017-08-01T23:21:48Z</cp:lastPrinted>
  <dcterms:created xsi:type="dcterms:W3CDTF">2012-05-23T00:23:33Z</dcterms:created>
  <dcterms:modified xsi:type="dcterms:W3CDTF">2025-09-23T23:20:55Z</dcterms:modified>
</cp:coreProperties>
</file>